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145" tabRatio="818" firstSheet="1" activeTab="7"/>
  </bookViews>
  <sheets>
    <sheet name="5级释义" sheetId="1" state="hidden" r:id="rId1"/>
    <sheet name="首页" sheetId="2" r:id="rId2"/>
    <sheet name="登记证书" sheetId="3" r:id="rId3"/>
    <sheet name="机构基本情况" sheetId="4" r:id="rId4"/>
    <sheet name="报表目录 (1-2)" sheetId="5" state="hidden" r:id="rId5"/>
    <sheet name="报表目录 (3-5)" sheetId="6" state="hidden" r:id="rId6"/>
    <sheet name="报表目录" sheetId="7" r:id="rId7"/>
    <sheet name="勾稽关系检查" sheetId="8" r:id="rId8"/>
    <sheet name="00关键财务指标" sheetId="9" r:id="rId9"/>
    <sheet name="01资产负债表" sheetId="10" r:id="rId10"/>
    <sheet name="01'资产负债表（工商注册）" sheetId="11" r:id="rId11"/>
    <sheet name="02业务活动表" sheetId="12" r:id="rId12"/>
    <sheet name="02'利润表（工商注册）" sheetId="13" r:id="rId13"/>
    <sheet name="04收入明细表" sheetId="14" r:id="rId14"/>
    <sheet name="06项目支出明细表" sheetId="15" r:id="rId15"/>
    <sheet name="07管理费用明细表" sheetId="16" r:id="rId16"/>
    <sheet name="08筹资费用明细表" sheetId="17" r:id="rId17"/>
    <sheet name="09其他费用明细表" sheetId="18" r:id="rId18"/>
    <sheet name="11前五大捐赠方" sheetId="19" r:id="rId19"/>
    <sheet name="12前五大供应商" sheetId="20" r:id="rId20"/>
    <sheet name="13重大事项说明" sheetId="21" r:id="rId21"/>
    <sheet name="15机构审计报告" sheetId="22" r:id="rId22"/>
    <sheet name="16重大项目审计报告" sheetId="23" r:id="rId23"/>
  </sheets>
  <definedNames>
    <definedName name="_xlnm.Print_Area" localSheetId="8">'00关键财务指标'!$A$1:$I$26</definedName>
    <definedName name="_xlnm.Print_Area" localSheetId="10">'01''资产负债表（工商注册）'!$A$1:$I$42</definedName>
    <definedName name="_xlnm.Print_Area" localSheetId="12">'02''利润表（工商注册）'!$A$1:$G$26</definedName>
    <definedName name="_xlnm.Print_Area" localSheetId="11">'02业务活动表'!$A$1:$I$24</definedName>
    <definedName name="_xlnm.Print_Area" localSheetId="13">'04收入明细表'!$B$1:$I$53</definedName>
    <definedName name="_xlnm.Print_Area" localSheetId="14">'06项目支出明细表'!$B$1:$J$25</definedName>
    <definedName name="_xlnm.Print_Area" localSheetId="15">'07管理费用明细表'!$B$1:$E$21</definedName>
    <definedName name="_xlnm.Print_Area" localSheetId="16">'08筹资费用明细表'!$B$1:$E$21</definedName>
    <definedName name="_xlnm.Print_Area" localSheetId="17">'09其他费用明细表'!$B$1:$F$17</definedName>
    <definedName name="_xlnm.Print_Area" localSheetId="18">'11前五大捐赠方'!$A$1:$F$14</definedName>
    <definedName name="_xlnm.Print_Area" localSheetId="6">'报表目录'!$A$1:$F$29</definedName>
    <definedName name="_xlnm.Print_Area" localSheetId="4">'报表目录 (1-2)'!$A$1:$F$20</definedName>
    <definedName name="_xlnm.Print_Area" localSheetId="5">'报表目录 (3-5)'!$A$1:$G$28</definedName>
    <definedName name="_xlnm.Print_Area" localSheetId="3">'机构基本情况'!$A$1:$D$26</definedName>
    <definedName name="_xlnm.Print_Area" localSheetId="1">'首页'!$A$1:$K$30</definedName>
  </definedNames>
  <calcPr fullCalcOnLoad="1"/>
</workbook>
</file>

<file path=xl/comments1.xml><?xml version="1.0" encoding="utf-8"?>
<comments xmlns="http://schemas.openxmlformats.org/spreadsheetml/2006/main">
  <authors>
    <author>微软用户</author>
  </authors>
  <commentList>
    <comment ref="B2" authorId="0">
      <text>
        <r>
          <rPr>
            <sz val="9"/>
            <rFont val="宋体"/>
            <family val="0"/>
          </rPr>
          <t>微软用户:
无财务人员</t>
        </r>
      </text>
    </comment>
    <comment ref="C3" authorId="0">
      <text>
        <r>
          <rPr>
            <sz val="9"/>
            <rFont val="宋体"/>
            <family val="0"/>
          </rPr>
          <t>微软用户:
平均人数</t>
        </r>
      </text>
    </comment>
    <comment ref="C11" authorId="0">
      <text>
        <r>
          <rPr>
            <sz val="9"/>
            <rFont val="宋体"/>
            <family val="0"/>
          </rPr>
          <t>微软用户:
两年对比报表和三年期分析报表要不同吗？区别在什么地方？</t>
        </r>
      </text>
    </comment>
  </commentList>
</comments>
</file>

<file path=xl/sharedStrings.xml><?xml version="1.0" encoding="utf-8"?>
<sst xmlns="http://schemas.openxmlformats.org/spreadsheetml/2006/main" count="881" uniqueCount="466">
  <si>
    <t>级别</t>
  </si>
  <si>
    <t>标准</t>
  </si>
  <si>
    <t>表    格</t>
  </si>
  <si>
    <t>一级</t>
  </si>
  <si>
    <t>无财务人员，无账务系统</t>
  </si>
  <si>
    <r>
      <t>基本信息</t>
    </r>
    <r>
      <rPr>
        <sz val="9.5"/>
        <rFont val="Arial"/>
        <family val="2"/>
      </rPr>
      <t>(</t>
    </r>
    <r>
      <rPr>
        <sz val="9.5"/>
        <rFont val="宋体"/>
        <family val="0"/>
      </rPr>
      <t>……</t>
    </r>
    <r>
      <rPr>
        <sz val="9.5"/>
        <rFont val="Arial"/>
        <family val="2"/>
      </rPr>
      <t>)</t>
    </r>
  </si>
  <si>
    <r>
      <t>基本财务指标：</t>
    </r>
    <r>
      <rPr>
        <sz val="9.5"/>
        <color indexed="56"/>
        <rFont val="宋体"/>
        <family val="0"/>
      </rPr>
      <t>总收入、总支出</t>
    </r>
    <r>
      <rPr>
        <sz val="9.5"/>
        <rFont val="宋体"/>
        <family val="0"/>
      </rPr>
      <t>、</t>
    </r>
    <r>
      <rPr>
        <sz val="9.5"/>
        <color indexed="10"/>
        <rFont val="宋体"/>
        <family val="0"/>
      </rPr>
      <t>当期</t>
    </r>
    <r>
      <rPr>
        <sz val="9.5"/>
        <rFont val="宋体"/>
        <family val="0"/>
      </rPr>
      <t>人员薪酬、</t>
    </r>
    <r>
      <rPr>
        <sz val="9.5"/>
        <color indexed="10"/>
        <rFont val="宋体"/>
        <family val="0"/>
      </rPr>
      <t>当期</t>
    </r>
    <r>
      <rPr>
        <sz val="9.5"/>
        <rFont val="宋体"/>
        <family val="0"/>
      </rPr>
      <t>机构负责人薪酬</t>
    </r>
  </si>
  <si>
    <t>二级</t>
  </si>
  <si>
    <r>
      <t>无两专财务人员，记录不完整不及时，出具法定报表</t>
    </r>
    <r>
      <rPr>
        <sz val="9.5"/>
        <rFont val="Arial"/>
        <family val="2"/>
      </rPr>
      <t>(</t>
    </r>
    <r>
      <rPr>
        <sz val="9.5"/>
        <rFont val="宋体"/>
        <family val="0"/>
      </rPr>
      <t>应付，但不一定准确</t>
    </r>
    <r>
      <rPr>
        <sz val="9.5"/>
        <rFont val="Arial"/>
        <family val="2"/>
      </rPr>
      <t>)</t>
    </r>
    <r>
      <rPr>
        <sz val="9.5"/>
        <rFont val="宋体"/>
        <family val="0"/>
      </rPr>
      <t>，未编制管理报表，没有披露或有零星、零散的、不完整财务披露</t>
    </r>
  </si>
  <si>
    <t>法定报表；</t>
  </si>
  <si>
    <r>
      <t>分大类的收入、支出明细表</t>
    </r>
    <r>
      <rPr>
        <sz val="9.5"/>
        <rFont val="Arial"/>
        <family val="2"/>
      </rPr>
      <t>(</t>
    </r>
    <r>
      <rPr>
        <sz val="9.5"/>
        <rFont val="宋体"/>
        <family val="0"/>
      </rPr>
      <t>包括：总收入，总支出，收支可按项目、收入来源、捐赠类别等进行划分</t>
    </r>
    <r>
      <rPr>
        <sz val="9.5"/>
        <rFont val="Arial"/>
        <family val="2"/>
      </rPr>
      <t>)</t>
    </r>
  </si>
  <si>
    <t>三级</t>
  </si>
  <si>
    <t>财务人员和核算、法定报表规范、完整，有管理报表，有定期的财务披露</t>
  </si>
  <si>
    <r>
      <t>项目收支明细表</t>
    </r>
    <r>
      <rPr>
        <sz val="9.5"/>
        <rFont val="Arial"/>
        <family val="2"/>
      </rPr>
      <t>(</t>
    </r>
    <r>
      <rPr>
        <sz val="9.5"/>
        <rFont val="宋体"/>
        <family val="0"/>
      </rPr>
      <t>每个项目只有总数</t>
    </r>
    <r>
      <rPr>
        <sz val="9.5"/>
        <rFont val="Arial"/>
        <family val="2"/>
      </rPr>
      <t>)</t>
    </r>
    <r>
      <rPr>
        <sz val="9.5"/>
        <rFont val="宋体"/>
        <family val="0"/>
      </rPr>
      <t>；</t>
    </r>
  </si>
  <si>
    <r>
      <t>行政费用明细表</t>
    </r>
    <r>
      <rPr>
        <sz val="9.5"/>
        <rFont val="Arial"/>
        <family val="2"/>
      </rPr>
      <t>(</t>
    </r>
    <r>
      <rPr>
        <sz val="9.5"/>
        <rFont val="宋体"/>
        <family val="0"/>
      </rPr>
      <t>比例分析</t>
    </r>
    <r>
      <rPr>
        <sz val="9.5"/>
        <rFont val="Arial"/>
        <family val="2"/>
      </rPr>
      <t>)</t>
    </r>
    <r>
      <rPr>
        <sz val="9.5"/>
        <rFont val="宋体"/>
        <family val="0"/>
      </rPr>
      <t>；</t>
    </r>
  </si>
  <si>
    <t>四级</t>
  </si>
  <si>
    <t>管理报表完整、准确、充分，有年度审计</t>
  </si>
  <si>
    <r>
      <t>项目收支明细表</t>
    </r>
    <r>
      <rPr>
        <sz val="9.5"/>
        <rFont val="Arial"/>
        <family val="2"/>
      </rPr>
      <t>(</t>
    </r>
    <r>
      <rPr>
        <sz val="9.5"/>
        <rFont val="宋体"/>
        <family val="0"/>
      </rPr>
      <t>每个项目一张表，按财务明细科目</t>
    </r>
    <r>
      <rPr>
        <sz val="9.5"/>
        <rFont val="Arial"/>
        <family val="2"/>
      </rPr>
      <t>)</t>
    </r>
    <r>
      <rPr>
        <sz val="9.5"/>
        <rFont val="宋体"/>
        <family val="0"/>
      </rPr>
      <t>；</t>
    </r>
  </si>
  <si>
    <t>两年对比数据必填；</t>
  </si>
  <si>
    <t>审计报告</t>
  </si>
  <si>
    <r>
      <t>*</t>
    </r>
    <r>
      <rPr>
        <sz val="9.5"/>
        <rFont val="宋体"/>
        <family val="0"/>
      </rPr>
      <t>建议评级机构考虑本级别必须做到</t>
    </r>
    <r>
      <rPr>
        <sz val="9.5"/>
        <rFont val="Arial"/>
        <family val="2"/>
      </rPr>
      <t>"</t>
    </r>
    <r>
      <rPr>
        <sz val="9.5"/>
        <rFont val="宋体"/>
        <family val="0"/>
      </rPr>
      <t>无捐赠人或受助人的投诉</t>
    </r>
    <r>
      <rPr>
        <sz val="9.5"/>
        <rFont val="Arial"/>
        <family val="2"/>
      </rPr>
      <t>"</t>
    </r>
  </si>
  <si>
    <t>五级</t>
  </si>
  <si>
    <t>重大项目有专项审计，有持续三年以上完整的财务公开</t>
  </si>
  <si>
    <t>三年以上对比数据必填</t>
  </si>
  <si>
    <t>审计报表</t>
  </si>
  <si>
    <t>(机构名称)</t>
  </si>
  <si>
    <t>财务信息披露 （年度、季度）报告</t>
  </si>
  <si>
    <t>（ 披露会计期间 ）</t>
  </si>
  <si>
    <t>机 构 基 本 情 况</t>
  </si>
  <si>
    <t>注册名称</t>
  </si>
  <si>
    <t>简称或别称</t>
  </si>
  <si>
    <t>法定代表人或机构负责人</t>
  </si>
  <si>
    <t>财务负责人</t>
  </si>
  <si>
    <t>发证机关</t>
  </si>
  <si>
    <t>登记证号</t>
  </si>
  <si>
    <t>发证日期</t>
  </si>
  <si>
    <t>业务范围</t>
  </si>
  <si>
    <t>开办资金(注册资本)</t>
  </si>
  <si>
    <t>组织机构代码</t>
  </si>
  <si>
    <t>税务登记证号</t>
  </si>
  <si>
    <t>财务票据类型</t>
  </si>
  <si>
    <t>联系地址</t>
  </si>
  <si>
    <t>联系电话</t>
  </si>
  <si>
    <t>电子邮箱</t>
  </si>
  <si>
    <t>网址</t>
  </si>
  <si>
    <t>年检情况</t>
  </si>
  <si>
    <t>理事会成员名单</t>
  </si>
  <si>
    <t>监事会成员名单</t>
  </si>
  <si>
    <t>编制说明：</t>
  </si>
  <si>
    <t>财务负责人：无财务负责人的，填写机构负责人姓名。</t>
  </si>
  <si>
    <t>年检情况：填写最近一次年检的时间和年检状态；未注册或新成立的组织，填写“未注册”或“新成立未到年检期”。</t>
  </si>
  <si>
    <t>财 务 信 息 披 露 
报 表 目 录</t>
  </si>
  <si>
    <t>单位名称:</t>
  </si>
  <si>
    <t>基准日：</t>
  </si>
  <si>
    <t>2011年12月31日</t>
  </si>
  <si>
    <t>会计期间：</t>
  </si>
  <si>
    <t>2011年度</t>
  </si>
  <si>
    <t>单位:</t>
  </si>
  <si>
    <t>元</t>
  </si>
  <si>
    <t>表号</t>
  </si>
  <si>
    <t>表名</t>
  </si>
  <si>
    <t>00</t>
  </si>
  <si>
    <t>关键财务指标</t>
  </si>
  <si>
    <t>√</t>
  </si>
  <si>
    <t>01</t>
  </si>
  <si>
    <t>资产负债表（民非注册）</t>
  </si>
  <si>
    <t>不适用</t>
  </si>
  <si>
    <r>
      <t>√</t>
    </r>
    <r>
      <rPr>
        <vertAlign val="superscript"/>
        <sz val="9.5"/>
        <rFont val="宋体"/>
        <family val="0"/>
      </rPr>
      <t>①</t>
    </r>
  </si>
  <si>
    <r>
      <t>0</t>
    </r>
    <r>
      <rPr>
        <sz val="9.5"/>
        <rFont val="宋体"/>
        <family val="0"/>
      </rPr>
      <t>1'</t>
    </r>
  </si>
  <si>
    <t>资产负债表（工商注册）</t>
  </si>
  <si>
    <r>
      <t>0</t>
    </r>
    <r>
      <rPr>
        <sz val="9.5"/>
        <rFont val="宋体"/>
        <family val="0"/>
      </rPr>
      <t>2</t>
    </r>
  </si>
  <si>
    <t>业务活动表</t>
  </si>
  <si>
    <r>
      <t>0</t>
    </r>
    <r>
      <rPr>
        <sz val="9.5"/>
        <rFont val="宋体"/>
        <family val="0"/>
      </rPr>
      <t>2'</t>
    </r>
  </si>
  <si>
    <t>利润表</t>
  </si>
  <si>
    <t>04</t>
  </si>
  <si>
    <t>捐赠收入明细表</t>
  </si>
  <si>
    <r>
      <t>√</t>
    </r>
    <r>
      <rPr>
        <vertAlign val="superscript"/>
        <sz val="9.5"/>
        <rFont val="宋体"/>
        <family val="0"/>
      </rPr>
      <t>②</t>
    </r>
  </si>
  <si>
    <t>05</t>
  </si>
  <si>
    <t>收入明细表</t>
  </si>
  <si>
    <t>06</t>
  </si>
  <si>
    <t>业务活动成本明细表</t>
  </si>
  <si>
    <t>07</t>
  </si>
  <si>
    <t>运营费用明细表</t>
  </si>
  <si>
    <t>15</t>
  </si>
  <si>
    <t>表外重大捐赠事项</t>
  </si>
  <si>
    <t>说明：</t>
  </si>
  <si>
    <t>1</t>
  </si>
  <si>
    <r>
      <t>√</t>
    </r>
    <r>
      <rPr>
        <vertAlign val="superscript"/>
        <sz val="9.5"/>
        <rFont val="宋体"/>
        <family val="0"/>
      </rPr>
      <t>①</t>
    </r>
    <r>
      <rPr>
        <sz val="9.5"/>
        <rFont val="宋体"/>
        <family val="0"/>
      </rPr>
      <t>：至少选择填写其中一张表</t>
    </r>
  </si>
  <si>
    <t>2</t>
  </si>
  <si>
    <r>
      <t>√</t>
    </r>
    <r>
      <rPr>
        <vertAlign val="superscript"/>
        <sz val="9.5"/>
        <rFont val="宋体"/>
        <family val="0"/>
      </rPr>
      <t>②</t>
    </r>
    <r>
      <rPr>
        <sz val="9.5"/>
        <rFont val="宋体"/>
        <family val="0"/>
      </rPr>
      <t>：根据机构需要,选择填写</t>
    </r>
  </si>
  <si>
    <t>02</t>
  </si>
  <si>
    <t>03</t>
  </si>
  <si>
    <t>现金流量表</t>
  </si>
  <si>
    <r>
      <t>√</t>
    </r>
    <r>
      <rPr>
        <vertAlign val="superscript"/>
        <sz val="9.5"/>
        <color indexed="8"/>
        <rFont val="宋体"/>
        <family val="0"/>
      </rPr>
      <t>②</t>
    </r>
  </si>
  <si>
    <t>08</t>
  </si>
  <si>
    <t>财务收支明细表</t>
  </si>
  <si>
    <t>09</t>
  </si>
  <si>
    <t>项目收支明细表</t>
  </si>
  <si>
    <t>10</t>
  </si>
  <si>
    <t>重大项目支出明细表</t>
  </si>
  <si>
    <t>11</t>
  </si>
  <si>
    <t>业务收支表</t>
  </si>
  <si>
    <t>12</t>
  </si>
  <si>
    <t>主要会计数据</t>
  </si>
  <si>
    <t>13</t>
  </si>
  <si>
    <t>前五大捐赠方</t>
  </si>
  <si>
    <t>14</t>
  </si>
  <si>
    <t>前五大供应商</t>
  </si>
  <si>
    <t>16</t>
  </si>
  <si>
    <t>机构法定审计报告</t>
  </si>
  <si>
    <t>17</t>
  </si>
  <si>
    <t>机构专项审计报告</t>
  </si>
  <si>
    <t>18</t>
  </si>
  <si>
    <t>重大项目审计报告</t>
  </si>
  <si>
    <r>
      <t>√</t>
    </r>
    <r>
      <rPr>
        <vertAlign val="superscript"/>
        <sz val="9.5"/>
        <color indexed="8"/>
        <rFont val="宋体"/>
        <family val="0"/>
      </rPr>
      <t>②</t>
    </r>
    <r>
      <rPr>
        <sz val="9.5"/>
        <color indexed="8"/>
        <rFont val="宋体"/>
        <family val="0"/>
      </rPr>
      <t>：根据机构需要,选择填写</t>
    </r>
  </si>
  <si>
    <t>机构法定审计报告：是指出具法定财务报表年度审计报告</t>
  </si>
  <si>
    <r>
      <t>机构专项审计报告：是指基于民非会计制度出具工商注册的</t>
    </r>
    <r>
      <rPr>
        <sz val="9.5"/>
        <color indexed="8"/>
        <rFont val="Arial"/>
        <family val="2"/>
      </rPr>
      <t>NGO</t>
    </r>
    <r>
      <rPr>
        <sz val="9.5"/>
        <color indexed="8"/>
        <rFont val="宋体"/>
        <family val="0"/>
      </rPr>
      <t>的非法定年度审计报告</t>
    </r>
  </si>
  <si>
    <t>单位名称：</t>
  </si>
  <si>
    <t>货币单位：</t>
  </si>
  <si>
    <t>会计制度：</t>
  </si>
  <si>
    <t>类别</t>
  </si>
  <si>
    <t>会计报表及其明细表</t>
  </si>
  <si>
    <t>资产负债表</t>
  </si>
  <si>
    <r>
      <t>√</t>
    </r>
    <r>
      <rPr>
        <vertAlign val="superscript"/>
        <sz val="10"/>
        <rFont val="宋体"/>
        <family val="0"/>
      </rPr>
      <t>①</t>
    </r>
  </si>
  <si>
    <t>01'</t>
  </si>
  <si>
    <t>02'</t>
  </si>
  <si>
    <t>利润表（工商注册）</t>
  </si>
  <si>
    <t>项目支出明细表</t>
  </si>
  <si>
    <r>
      <t>√</t>
    </r>
    <r>
      <rPr>
        <vertAlign val="superscript"/>
        <sz val="10"/>
        <rFont val="宋体"/>
        <family val="0"/>
      </rPr>
      <t>②</t>
    </r>
  </si>
  <si>
    <t>管理费用明细表</t>
  </si>
  <si>
    <t>筹资费用明细表</t>
  </si>
  <si>
    <t>其他费用明细表</t>
  </si>
  <si>
    <t>重大事项</t>
  </si>
  <si>
    <t>前五大捐赠方/客户</t>
  </si>
  <si>
    <t>重大事项说明</t>
  </si>
  <si>
    <t>机构审计报告</t>
  </si>
  <si>
    <t>辅助资料</t>
  </si>
  <si>
    <t>如果有，可以作为辅助资料披露。</t>
  </si>
  <si>
    <t>会计期间：指报表期间，如果不是日历季度或年度，填写“x年x月x日至x年x月x日”。</t>
  </si>
  <si>
    <t>会计制度：指填报本套报表所遵循的会计制度。</t>
  </si>
  <si>
    <t>3</t>
  </si>
  <si>
    <r>
      <t>√</t>
    </r>
    <r>
      <rPr>
        <vertAlign val="superscript"/>
        <sz val="10"/>
        <rFont val="宋体"/>
        <family val="0"/>
      </rPr>
      <t>①</t>
    </r>
    <r>
      <rPr>
        <sz val="10"/>
        <rFont val="宋体"/>
        <family val="0"/>
      </rPr>
      <t>：工商注册的机构可选择披露其中一张报表。</t>
    </r>
  </si>
  <si>
    <t>4</t>
  </si>
  <si>
    <r>
      <t>√</t>
    </r>
    <r>
      <rPr>
        <vertAlign val="superscript"/>
        <sz val="10"/>
        <rFont val="宋体"/>
        <family val="0"/>
      </rPr>
      <t>②</t>
    </r>
    <r>
      <rPr>
        <sz val="10"/>
        <rFont val="宋体"/>
        <family val="0"/>
      </rPr>
      <t>：可自行选择是否披露。</t>
    </r>
  </si>
  <si>
    <t>为了防止错误，模板已经设置了公式保护，不建议解保护。如果因特殊情况确需解除保护，请在审阅中点击        并输入密码:enyou</t>
  </si>
  <si>
    <t>检查无误后请将本页删掉</t>
  </si>
  <si>
    <t>一、</t>
  </si>
  <si>
    <t>关键指标与主表勾稽关系检查</t>
  </si>
  <si>
    <t>序号</t>
  </si>
  <si>
    <t>表   项</t>
  </si>
  <si>
    <t>本期数</t>
  </si>
  <si>
    <t>上年同期数</t>
  </si>
  <si>
    <t>检查结果</t>
  </si>
  <si>
    <t>00关键财务指标表</t>
  </si>
  <si>
    <t>02业务活动表</t>
  </si>
  <si>
    <t>差异</t>
  </si>
  <si>
    <t>收入总额</t>
  </si>
  <si>
    <t>其中：捐赠收入</t>
  </si>
  <si>
    <t xml:space="preserve">      经营性收入</t>
  </si>
  <si>
    <t xml:space="preserve">      政府补助收入</t>
  </si>
  <si>
    <t>费用总额</t>
  </si>
  <si>
    <t>其中：业务活动成本</t>
  </si>
  <si>
    <t xml:space="preserve">      管理费用</t>
  </si>
  <si>
    <t xml:space="preserve">      筹资费用</t>
  </si>
  <si>
    <t>二</t>
  </si>
  <si>
    <t>资产负债表与业务活动表勾稽关系检查</t>
  </si>
  <si>
    <t>01资产负债表</t>
  </si>
  <si>
    <t>净资产合计变动</t>
  </si>
  <si>
    <t>限定性净资产变动</t>
  </si>
  <si>
    <t>非限定性净资产变动</t>
  </si>
  <si>
    <t>三</t>
  </si>
  <si>
    <t>业务活动表与明细表勾稽关系检查</t>
  </si>
  <si>
    <t>04收入明细表</t>
  </si>
  <si>
    <t>非限定性</t>
  </si>
  <si>
    <t>限定性</t>
  </si>
  <si>
    <t>合计</t>
  </si>
  <si>
    <t>一、收  入</t>
  </si>
  <si>
    <t>捐赠收入</t>
  </si>
  <si>
    <t xml:space="preserve">      会费收入</t>
  </si>
  <si>
    <t>会费收入</t>
  </si>
  <si>
    <t xml:space="preserve">      提供服务收入</t>
  </si>
  <si>
    <t>提供服务收入</t>
  </si>
  <si>
    <t xml:space="preserve">      商品销售收入</t>
  </si>
  <si>
    <t>商品销售收入</t>
  </si>
  <si>
    <t>政府补助收入</t>
  </si>
  <si>
    <t xml:space="preserve">      投资收益</t>
  </si>
  <si>
    <t>投资收益</t>
  </si>
  <si>
    <t xml:space="preserve">      其他收入</t>
  </si>
  <si>
    <t>其他收入</t>
  </si>
  <si>
    <t>收入合计</t>
  </si>
  <si>
    <t>上期数</t>
  </si>
  <si>
    <t>06项目支出明细表</t>
  </si>
  <si>
    <t>二、费  用</t>
  </si>
  <si>
    <t>（一）业务活动成本</t>
  </si>
  <si>
    <t>07管理费用明细表</t>
  </si>
  <si>
    <t>（二）管理费用</t>
  </si>
  <si>
    <t>08筹资费用明细表</t>
  </si>
  <si>
    <t>（三）筹资费用</t>
  </si>
  <si>
    <t>09其他费用明细表</t>
  </si>
  <si>
    <t>（四）其他费用</t>
  </si>
  <si>
    <t>费用合计</t>
  </si>
  <si>
    <r>
      <rPr>
        <sz val="18"/>
        <rFont val="黑体"/>
        <family val="3"/>
      </rPr>
      <t xml:space="preserve">00 </t>
    </r>
    <r>
      <rPr>
        <sz val="18"/>
        <rFont val="黑体"/>
        <family val="3"/>
      </rPr>
      <t xml:space="preserve">关 键 </t>
    </r>
    <r>
      <rPr>
        <sz val="18"/>
        <rFont val="黑体"/>
        <family val="3"/>
      </rPr>
      <t>财</t>
    </r>
    <r>
      <rPr>
        <sz val="18"/>
        <rFont val="黑体"/>
        <family val="3"/>
      </rPr>
      <t xml:space="preserve"> </t>
    </r>
    <r>
      <rPr>
        <sz val="18"/>
        <rFont val="黑体"/>
        <family val="3"/>
      </rPr>
      <t>务</t>
    </r>
    <r>
      <rPr>
        <sz val="18"/>
        <rFont val="黑体"/>
        <family val="3"/>
      </rPr>
      <t xml:space="preserve"> </t>
    </r>
    <r>
      <rPr>
        <sz val="18"/>
        <rFont val="黑体"/>
        <family val="3"/>
      </rPr>
      <t>指</t>
    </r>
    <r>
      <rPr>
        <sz val="18"/>
        <rFont val="黑体"/>
        <family val="3"/>
      </rPr>
      <t xml:space="preserve"> </t>
    </r>
    <r>
      <rPr>
        <sz val="18"/>
        <rFont val="黑体"/>
        <family val="3"/>
      </rPr>
      <t>标</t>
    </r>
  </si>
  <si>
    <t>同比增减</t>
  </si>
  <si>
    <t>重大变动说明</t>
  </si>
  <si>
    <t>金额</t>
  </si>
  <si>
    <t>比重</t>
  </si>
  <si>
    <t>全职人员薪酬总额</t>
  </si>
  <si>
    <t>全职人员平均人数</t>
  </si>
  <si>
    <t>机构负责人报酬</t>
  </si>
  <si>
    <t>理事报酬</t>
  </si>
  <si>
    <t>报表编制人：</t>
  </si>
  <si>
    <t>财务负责人：</t>
  </si>
  <si>
    <t>机构负责人：</t>
  </si>
  <si>
    <t>第一、二级财务信息披露，必须填写第1、5、9、10、11、12项指标，其他指标为选填项；第三、四级披露须填写全部指标。</t>
  </si>
  <si>
    <t>经营性收入：包括提供服务收入、商品销售收入等机构在开展业务中取得的经营性收入。</t>
  </si>
  <si>
    <t>“全职人员薪酬总额”只包含机构全职人员的薪酬，兼职人员取得的薪金视同劳务费。薪酬总额包括工资薪金、奖金、社会保险费、住房公积金及福利费等。</t>
  </si>
  <si>
    <t>平均人数=本期内每月末人数之和÷本期月数。</t>
  </si>
  <si>
    <t>“机构负责人报酬”和“理事报酬”包括全职机构负责人和理事的薪酬以及支付给兼职机构负责人和理事的劳务费。当机构负责人是理事时，“理事报酬”中不包含“机构负责人报酬”。</t>
  </si>
  <si>
    <t>本表中第2-4项的比重是指该项占第1项“收入总额”的比重，三项比重之和应小于或等于100%；第6-9项的比重是指该项占第5项“费用总额”的比重；第6-8项的比重之和应小于或等于100%；第11-12项的比重是指该项占第5项“费用总额”的比重。</t>
  </si>
  <si>
    <t>“同比增减”超过50%为“重大变动”。对出现重大变动的报表项目需说明变动原因。</t>
  </si>
  <si>
    <r>
      <t xml:space="preserve">01 </t>
    </r>
    <r>
      <rPr>
        <sz val="20"/>
        <rFont val="黑体"/>
        <family val="3"/>
      </rPr>
      <t>资 产 负 债 表</t>
    </r>
  </si>
  <si>
    <t>会民非01表</t>
  </si>
  <si>
    <t>资        产</t>
  </si>
  <si>
    <t>行次</t>
  </si>
  <si>
    <t>年初数</t>
  </si>
  <si>
    <t>期末数</t>
  </si>
  <si>
    <t>负债和净资产</t>
  </si>
  <si>
    <t>流动资产：</t>
  </si>
  <si>
    <t>流动负债：</t>
  </si>
  <si>
    <t xml:space="preserve">     货币资金</t>
  </si>
  <si>
    <t xml:space="preserve">     短期借款</t>
  </si>
  <si>
    <t xml:space="preserve">     短期投资</t>
  </si>
  <si>
    <t xml:space="preserve">     应付款项</t>
  </si>
  <si>
    <t xml:space="preserve">     应收款项</t>
  </si>
  <si>
    <t xml:space="preserve">     应付工资</t>
  </si>
  <si>
    <t xml:space="preserve">     预付账款</t>
  </si>
  <si>
    <t xml:space="preserve">     应交税金</t>
  </si>
  <si>
    <t xml:space="preserve">     存     货</t>
  </si>
  <si>
    <t xml:space="preserve">     预收账款</t>
  </si>
  <si>
    <t xml:space="preserve">     待摊费用</t>
  </si>
  <si>
    <t xml:space="preserve">     预提费用</t>
  </si>
  <si>
    <t xml:space="preserve">     一年内到期的长期债权投资</t>
  </si>
  <si>
    <t xml:space="preserve">     预计负债</t>
  </si>
  <si>
    <t xml:space="preserve">     其他流动资产</t>
  </si>
  <si>
    <t xml:space="preserve">     一年内到期的长期负债</t>
  </si>
  <si>
    <t>流动资产合计</t>
  </si>
  <si>
    <t xml:space="preserve">     其他流动负债</t>
  </si>
  <si>
    <t>流动负债合计</t>
  </si>
  <si>
    <t>长期投资：</t>
  </si>
  <si>
    <t xml:space="preserve">     长期股权投资</t>
  </si>
  <si>
    <t>长期负债</t>
  </si>
  <si>
    <t xml:space="preserve">     长期债权投资</t>
  </si>
  <si>
    <t xml:space="preserve">     长期借款</t>
  </si>
  <si>
    <t xml:space="preserve">            长期投资合计</t>
  </si>
  <si>
    <t xml:space="preserve">     长期应付款</t>
  </si>
  <si>
    <t xml:space="preserve">     其他长期负债</t>
  </si>
  <si>
    <t>固定资产：</t>
  </si>
  <si>
    <t>长期负债合计</t>
  </si>
  <si>
    <t xml:space="preserve">     固定资产原价</t>
  </si>
  <si>
    <t xml:space="preserve">     减：累计折旧</t>
  </si>
  <si>
    <t>受托代理负债：</t>
  </si>
  <si>
    <t xml:space="preserve">     固定资产净值</t>
  </si>
  <si>
    <t xml:space="preserve">     受托代理负债</t>
  </si>
  <si>
    <t xml:space="preserve">     在建工程</t>
  </si>
  <si>
    <t>负债合计</t>
  </si>
  <si>
    <t xml:space="preserve">     文物文化资产</t>
  </si>
  <si>
    <t xml:space="preserve">     固定资产清理</t>
  </si>
  <si>
    <t>净资产：</t>
  </si>
  <si>
    <t>固定资产合计</t>
  </si>
  <si>
    <t xml:space="preserve">     非限定性净资产</t>
  </si>
  <si>
    <t xml:space="preserve">     限定性净资产</t>
  </si>
  <si>
    <t>无形资产：</t>
  </si>
  <si>
    <t>净资产合计</t>
  </si>
  <si>
    <t xml:space="preserve">     无形资产</t>
  </si>
  <si>
    <t>受托代理资产：</t>
  </si>
  <si>
    <t xml:space="preserve">     受托代理资产</t>
  </si>
  <si>
    <t>资产合计</t>
  </si>
  <si>
    <t>负债和净资产合计</t>
  </si>
  <si>
    <t xml:space="preserve">01' 资 产 负 债 表     </t>
  </si>
  <si>
    <t xml:space="preserve">资产负债表      </t>
  </si>
  <si>
    <t>资    产</t>
  </si>
  <si>
    <t>期末余额</t>
  </si>
  <si>
    <t>年初余额</t>
  </si>
  <si>
    <t>负债和所有者权益</t>
  </si>
  <si>
    <t xml:space="preserve">  货币资金</t>
  </si>
  <si>
    <t xml:space="preserve">  短期借款</t>
  </si>
  <si>
    <t xml:space="preserve">  交易性金融资产</t>
  </si>
  <si>
    <t xml:space="preserve">  交易性金融负债</t>
  </si>
  <si>
    <t xml:space="preserve">  应收票据</t>
  </si>
  <si>
    <t xml:space="preserve">  应付票据</t>
  </si>
  <si>
    <t xml:space="preserve">  应收账款</t>
  </si>
  <si>
    <t xml:space="preserve">  应付账款</t>
  </si>
  <si>
    <t xml:space="preserve">  预付款项</t>
  </si>
  <si>
    <t xml:space="preserve">  预收账款</t>
  </si>
  <si>
    <t xml:space="preserve">  应收利息</t>
  </si>
  <si>
    <t xml:space="preserve">  应付职工薪酬</t>
  </si>
  <si>
    <t xml:space="preserve">  应收股利</t>
  </si>
  <si>
    <t xml:space="preserve">  应交税费</t>
  </si>
  <si>
    <t xml:space="preserve">  其他应收款</t>
  </si>
  <si>
    <t xml:space="preserve">  应付利息</t>
  </si>
  <si>
    <t xml:space="preserve">  存货</t>
  </si>
  <si>
    <t xml:space="preserve">  应付股利</t>
  </si>
  <si>
    <t xml:space="preserve">  内部应收款</t>
  </si>
  <si>
    <t xml:space="preserve">  内部应付款</t>
  </si>
  <si>
    <t xml:space="preserve">  一年内到期的非流动资产</t>
  </si>
  <si>
    <t xml:space="preserve">  其他应付款</t>
  </si>
  <si>
    <t xml:space="preserve">  其他流动资产</t>
  </si>
  <si>
    <t xml:space="preserve">  一年内到期的非流动负债</t>
  </si>
  <si>
    <t xml:space="preserve">  其他流动负债</t>
  </si>
  <si>
    <t>非流动资产：</t>
  </si>
  <si>
    <t>非流动负债：</t>
  </si>
  <si>
    <t xml:space="preserve">  可供出售金融资产</t>
  </si>
  <si>
    <t xml:space="preserve">  长期借款</t>
  </si>
  <si>
    <t xml:space="preserve">  持有至到期投资</t>
  </si>
  <si>
    <t xml:space="preserve">  应付债券</t>
  </si>
  <si>
    <t xml:space="preserve">  长期应收款</t>
  </si>
  <si>
    <t xml:space="preserve">  长期应付款</t>
  </si>
  <si>
    <t xml:space="preserve">  长期股权投资</t>
  </si>
  <si>
    <t xml:space="preserve">  专项应付款</t>
  </si>
  <si>
    <t xml:space="preserve">  投资性房地产</t>
  </si>
  <si>
    <t xml:space="preserve">  预计负债</t>
  </si>
  <si>
    <t xml:space="preserve">  固定资产</t>
  </si>
  <si>
    <t xml:space="preserve">  递延所得税负债</t>
  </si>
  <si>
    <t xml:space="preserve">  在建工程</t>
  </si>
  <si>
    <t xml:space="preserve">  递延收益</t>
  </si>
  <si>
    <t xml:space="preserve">  工程物资</t>
  </si>
  <si>
    <t xml:space="preserve">  其他非流动负债</t>
  </si>
  <si>
    <t xml:space="preserve">  固定资产清理</t>
  </si>
  <si>
    <t>非流动负债合计</t>
  </si>
  <si>
    <t xml:space="preserve">  生产性生物资产</t>
  </si>
  <si>
    <t xml:space="preserve">  油气资产</t>
  </si>
  <si>
    <t>所有者权益：</t>
  </si>
  <si>
    <t xml:space="preserve">  无形资产</t>
  </si>
  <si>
    <t xml:space="preserve">  实收资本</t>
  </si>
  <si>
    <t xml:space="preserve">  开发支出</t>
  </si>
  <si>
    <t xml:space="preserve">  资本公积</t>
  </si>
  <si>
    <t xml:space="preserve">  商誉</t>
  </si>
  <si>
    <t xml:space="preserve">  减：库存股</t>
  </si>
  <si>
    <t xml:space="preserve">  长期待摊费用</t>
  </si>
  <si>
    <t xml:space="preserve">  盈余公积</t>
  </si>
  <si>
    <t xml:space="preserve">  递延所得税资产</t>
  </si>
  <si>
    <t xml:space="preserve">  未分配利润</t>
  </si>
  <si>
    <t xml:space="preserve">  其他非流动资产</t>
  </si>
  <si>
    <t xml:space="preserve">  外币折算差额</t>
  </si>
  <si>
    <t>非流动资产合计</t>
  </si>
  <si>
    <t>所有者权益合计</t>
  </si>
  <si>
    <t>资产总计</t>
  </si>
  <si>
    <t>负债和所有者权益总计</t>
  </si>
  <si>
    <r>
      <t>0</t>
    </r>
    <r>
      <rPr>
        <sz val="18"/>
        <rFont val="黑体"/>
        <family val="3"/>
      </rPr>
      <t xml:space="preserve">2 </t>
    </r>
    <r>
      <rPr>
        <sz val="18"/>
        <rFont val="黑体"/>
        <family val="3"/>
      </rPr>
      <t>业 务 活 动 表</t>
    </r>
  </si>
  <si>
    <t>会民非02表</t>
  </si>
  <si>
    <t>项  目</t>
  </si>
  <si>
    <t>三、限定性净资产转为非限定性净资产</t>
  </si>
  <si>
    <t>四、净资产变动额（若为净资产减少额，以“-”号填列）</t>
  </si>
  <si>
    <t>02' 利  润  表</t>
  </si>
  <si>
    <t>利  润  表</t>
  </si>
  <si>
    <t>项    目</t>
  </si>
  <si>
    <t xml:space="preserve"> 本期金额</t>
  </si>
  <si>
    <t xml:space="preserve"> 上期金额</t>
  </si>
  <si>
    <t>本月数</t>
  </si>
  <si>
    <t>全年累计数</t>
  </si>
  <si>
    <t>营业收入</t>
  </si>
  <si>
    <t>减：营业成本</t>
  </si>
  <si>
    <t xml:space="preserve">    营业税金及附加</t>
  </si>
  <si>
    <t xml:space="preserve">    销售费用</t>
  </si>
  <si>
    <t xml:space="preserve">    管理费用</t>
  </si>
  <si>
    <t xml:space="preserve">    1、研究开发费用</t>
  </si>
  <si>
    <t xml:space="preserve">    2、企业管理费用</t>
  </si>
  <si>
    <t xml:space="preserve">    财务费用</t>
  </si>
  <si>
    <t xml:space="preserve">    资产减值损失</t>
  </si>
  <si>
    <t>加：公允价值变动收益（损失以“-”号填列）</t>
  </si>
  <si>
    <t xml:space="preserve">    投资收益（损失以“-”号填列）</t>
  </si>
  <si>
    <t xml:space="preserve">    其中：对联营企业和合营企业的投资收益</t>
  </si>
  <si>
    <t>二、</t>
  </si>
  <si>
    <t>营业利润</t>
  </si>
  <si>
    <t>加：营业外收入</t>
  </si>
  <si>
    <t>减：营业外支出</t>
  </si>
  <si>
    <t xml:space="preserve">    其中：非流动资产处置损失</t>
  </si>
  <si>
    <t>三、</t>
  </si>
  <si>
    <t>利润总额（亏损总额以“-”号填列）</t>
  </si>
  <si>
    <t>减：所得税费用</t>
  </si>
  <si>
    <t>四、</t>
  </si>
  <si>
    <t>净利润（净亏损以“-”号填列）</t>
  </si>
  <si>
    <t>04 收 入 明 细 表</t>
  </si>
  <si>
    <t>明细类别</t>
  </si>
  <si>
    <t>1、捐赠收入</t>
  </si>
  <si>
    <t>……</t>
  </si>
  <si>
    <t>小计</t>
  </si>
  <si>
    <t>2、 会费收入</t>
  </si>
  <si>
    <t>3、 提供服务收入</t>
  </si>
  <si>
    <t>4、 商品销售收入</t>
  </si>
  <si>
    <t>5、 政府补助收入</t>
  </si>
  <si>
    <t>6、 投资收益</t>
  </si>
  <si>
    <t>7、 其他收入</t>
  </si>
  <si>
    <t>本表为《业务活动表》或《利润表》中各项收入的明细表，对机构的收入按“类别”和“明细类别”详细列示。</t>
  </si>
  <si>
    <t>本表"合计"行应等于《业务活动表》的“收入合计”行金额，或等于《利润表》的“营业收入”与“营业外收入”之和。</t>
  </si>
  <si>
    <t>明细类别：根据本机构业务特点自行确定明细类别的具体内容。</t>
  </si>
  <si>
    <t>06 项 目 支 出 明 细 表</t>
  </si>
  <si>
    <t>项目名称</t>
  </si>
  <si>
    <t>项目周期</t>
  </si>
  <si>
    <t>支出比重</t>
  </si>
  <si>
    <t>支出合计(A) (A=B+C+D)</t>
  </si>
  <si>
    <t>业务活动成本(B)</t>
  </si>
  <si>
    <t>购置资产额(C)</t>
  </si>
  <si>
    <r>
      <t>分担机构管理费用</t>
    </r>
    <r>
      <rPr>
        <b/>
        <sz val="10"/>
        <rFont val="宋体"/>
        <family val="0"/>
      </rPr>
      <t>(D)</t>
    </r>
  </si>
  <si>
    <t>总额</t>
  </si>
  <si>
    <t>其中：直接资助额</t>
  </si>
  <si>
    <t>…</t>
  </si>
  <si>
    <t>项目支出分为“业务活动成本”、“购置资产额”和“分担机构管理费用”三类，其中“购置资产额”指项目执行中购置的所有权属于本机构的固定资产、无形资产等长期资产的购置成本，“分担机构管理费用”指项目分担的机构管理费用、筹资费用及其他费用金额。</t>
  </si>
  <si>
    <t>一级、二级披露的机构可简化填写本表，只填写“项目名称”与“支出合计”两列。</t>
  </si>
  <si>
    <t>“项目周期”填写项目起止年月。</t>
  </si>
  <si>
    <t>规模较大、项目较多的机构可以将项目分类汇总填写，将表头的“项目名称”改为“项目类别”，“项目周期”改为“项目数量（个）”。</t>
  </si>
  <si>
    <t>以持续性服务为主的机构可以按业务分类填写，将表头的“项目名称”改为“业务类型”，“项目周期”改为“业务简介”。</t>
  </si>
  <si>
    <t>本表“业务活动成本”的“总额”合计数应与《业务活动表》中的“业务活动成本”行金额相符。</t>
  </si>
  <si>
    <t>07 管 理 费 用 明 细 表</t>
  </si>
  <si>
    <t>费用项目</t>
  </si>
  <si>
    <t>人员薪酬</t>
  </si>
  <si>
    <t>交通差旅费</t>
  </si>
  <si>
    <t>咨询劳务费</t>
  </si>
  <si>
    <t>招待费</t>
  </si>
  <si>
    <t>印刷费</t>
  </si>
  <si>
    <t>会议费</t>
  </si>
  <si>
    <t>办公费</t>
  </si>
  <si>
    <t>通讯费</t>
  </si>
  <si>
    <t>租赁物业费</t>
  </si>
  <si>
    <t>折旧费</t>
  </si>
  <si>
    <t>本表为《业务活动表》或《利润表》中管理费用的明细表。</t>
  </si>
  <si>
    <t>除已列出的费用项目外，机构可根据实际情况增加本机构发生额较大的主要费用项目。</t>
  </si>
  <si>
    <t>本表“合计”数应等于《业务活动表》或《利润表》的“管理费用”。</t>
  </si>
  <si>
    <t>08 筹 资 费 用 明 细 表</t>
  </si>
  <si>
    <t>本表为《业务活动表》中筹资费用的明细表，“合计”数应等于《业务活动表》的“筹资费用”。</t>
  </si>
  <si>
    <t>对于二级披露的工商注册的机构，本表为《利润表》中销售费用的明细表，“合计”数应等于《利润表》的“销售费用”。</t>
  </si>
  <si>
    <t>09 其 他 费 用 明 细 表</t>
  </si>
  <si>
    <t>罚没款</t>
  </si>
  <si>
    <t>固定资产处理净损失</t>
  </si>
  <si>
    <t>本表为《业务活动表》中其他费用的明细表，“合计”数应等于《业务活动表》的“其他费用”。</t>
  </si>
  <si>
    <t>对于二级披露的工商注册的机构，本表为《利润表》中财务费用的明细表，“合计”数应等于《利润表》的“财务费用”。</t>
  </si>
  <si>
    <t>11 前 五 大 捐 赠 方 / 客 户</t>
  </si>
  <si>
    <t>捐赠方/客户</t>
  </si>
  <si>
    <t>是否 关联方</t>
  </si>
  <si>
    <t>收入</t>
  </si>
  <si>
    <t>占机构总收入的比重</t>
  </si>
  <si>
    <t>本表中的“捐赠方/客户”包括捐赠方、客户、会员、给予政府补贴收入的政府机关等。</t>
  </si>
  <si>
    <r>
      <t>如有不同意公开信息的捐赠方，在“捐赠方</t>
    </r>
    <r>
      <rPr>
        <sz val="10"/>
        <rFont val="宋体"/>
        <family val="0"/>
      </rPr>
      <t>/客户</t>
    </r>
    <r>
      <rPr>
        <sz val="10"/>
        <rFont val="宋体"/>
        <family val="0"/>
      </rPr>
      <t>”栏填写“匿名捐赠人”；但本机构的关联方不得匿名。</t>
    </r>
  </si>
  <si>
    <t>12 前 五 大 供 应 商</t>
  </si>
  <si>
    <t>供应商</t>
  </si>
  <si>
    <t>采购额</t>
  </si>
  <si>
    <t>占机构总采购额的比重</t>
  </si>
  <si>
    <t>本表中的采购包括物资、固定资产、场地租赁、服务、劳务等各类采购。</t>
  </si>
  <si>
    <t>“总采购额”是指除直接资金资助和人员费用外的本期支出总额。</t>
  </si>
  <si>
    <t>13 重 大 事 项 说 明</t>
  </si>
  <si>
    <t>重大事项描述</t>
  </si>
  <si>
    <t>对本机构的影响</t>
  </si>
  <si>
    <t>影响金额
（如有）</t>
  </si>
  <si>
    <t>重大事项是指会计期间内发生的对本机构业务开展过程或业务目标的实现有重大影响的事项。包括：</t>
  </si>
  <si>
    <t>·本机构组织实现的由捐赠方直接向受益人捐赠的事项（如，助学款-由本机构发起、审核、联络、确认，但款项由捐赠方直接付款给受赠方，未经本机构收支）。</t>
  </si>
  <si>
    <t>·本机构受到政府相关部门的公开表彰或批评、奖励或处罚，取得的行业相关资质、评级等。</t>
  </si>
  <si>
    <t>·本机构与捐赠方、受益人、客户、供应商、员工、理事等单位或个人之间的重大纠纷或诉讼。</t>
  </si>
  <si>
    <t>·本机构接收的志愿服务的时长或价值，免费接收的不便记作收入的物资、服务等。</t>
  </si>
  <si>
    <t>·其他有重大影响的事项。</t>
  </si>
  <si>
    <t>15 机构审计报告</t>
  </si>
  <si>
    <t>披露说明：</t>
  </si>
  <si>
    <t>三级披露中，工商注册的机构可选择披露法定审计报告或基于《民间非营利组织会计制度》的专项审计报告。如果披露法定审计报告，为避免因披露的财务信息与经审计的会计报表数据不一致导致公众质疑，建议只披露审计报告正文，不披露经审计的会计报表。</t>
  </si>
  <si>
    <t>四级披露中，工商注册的机构应披露基于《民间非营利组织会计制度》的专项审计报告。</t>
  </si>
  <si>
    <t>16 重大项目审计报告</t>
  </si>
  <si>
    <t>重大项目是指项目本期支出额占机构总支出10%（含）以上的项目，或本期支出额虽占机构总支出10%以下但机构认为性质重要的项目。</t>
  </si>
  <si>
    <t>重大项目审计报告是有助于公众更全面、深入地理解机构业务与财务状况的辅助资料，各机构可自行决定是否对重大项目进行审计以及是否披露重大项目审计报告。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</si>
</sst>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
    <numFmt numFmtId="178" formatCode="_(* #,##0_);[Red]_(* \(#,##0\);_(* &quot;-&quot;??_)"/>
  </numFmts>
  <fonts count="73">
    <font>
      <sz val="12"/>
      <name val="宋体"/>
      <family val="0"/>
    </font>
    <font>
      <sz val="9.5"/>
      <name val="Arial"/>
      <family val="2"/>
    </font>
    <font>
      <sz val="9.5"/>
      <name val="宋体"/>
      <family val="0"/>
    </font>
    <font>
      <sz val="9.5"/>
      <color indexed="56"/>
      <name val="宋体"/>
      <family val="0"/>
    </font>
    <font>
      <sz val="9.5"/>
      <color indexed="10"/>
      <name val="宋体"/>
      <family val="0"/>
    </font>
    <font>
      <vertAlign val="superscript"/>
      <sz val="9.5"/>
      <name val="宋体"/>
      <family val="0"/>
    </font>
    <font>
      <vertAlign val="superscript"/>
      <sz val="9.5"/>
      <color indexed="8"/>
      <name val="宋体"/>
      <family val="0"/>
    </font>
    <font>
      <sz val="9.5"/>
      <color indexed="8"/>
      <name val="宋体"/>
      <family val="0"/>
    </font>
    <font>
      <sz val="9.5"/>
      <color indexed="8"/>
      <name val="Arial"/>
      <family val="2"/>
    </font>
    <font>
      <vertAlign val="superscript"/>
      <sz val="10"/>
      <name val="宋体"/>
      <family val="0"/>
    </font>
    <font>
      <sz val="10"/>
      <name val="宋体"/>
      <family val="0"/>
    </font>
    <font>
      <sz val="18"/>
      <name val="黑体"/>
      <family val="3"/>
    </font>
    <font>
      <sz val="20"/>
      <name val="黑体"/>
      <family val="3"/>
    </font>
    <font>
      <b/>
      <sz val="10"/>
      <name val="宋体"/>
      <family val="0"/>
    </font>
    <font>
      <sz val="10"/>
      <name val="Times New Roman"/>
      <family val="1"/>
    </font>
    <font>
      <sz val="11"/>
      <color indexed="8"/>
      <name val="宋体"/>
      <family val="0"/>
    </font>
    <font>
      <sz val="11"/>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5"/>
      <color indexed="14"/>
      <name val="宋体"/>
      <family val="0"/>
    </font>
    <font>
      <b/>
      <sz val="18"/>
      <color indexed="8"/>
      <name val="黑体"/>
      <family val="3"/>
    </font>
    <font>
      <b/>
      <sz val="16"/>
      <name val="宋体"/>
      <family val="0"/>
    </font>
    <font>
      <b/>
      <sz val="9.5"/>
      <name val="宋体"/>
      <family val="0"/>
    </font>
    <font>
      <sz val="12"/>
      <color indexed="8"/>
      <name val="宋体"/>
      <family val="0"/>
    </font>
    <font>
      <b/>
      <sz val="16"/>
      <color indexed="8"/>
      <name val="宋体"/>
      <family val="0"/>
    </font>
    <font>
      <b/>
      <sz val="9.5"/>
      <color indexed="8"/>
      <name val="宋体"/>
      <family val="0"/>
    </font>
    <font>
      <sz val="7.55"/>
      <color indexed="8"/>
      <name val="宋体"/>
      <family val="0"/>
    </font>
    <font>
      <sz val="11"/>
      <name val="宋体"/>
      <family val="0"/>
    </font>
    <font>
      <sz val="10"/>
      <color indexed="10"/>
      <name val="宋体"/>
      <family val="0"/>
    </font>
    <font>
      <sz val="11"/>
      <color indexed="14"/>
      <name val="黑体"/>
      <family val="3"/>
    </font>
    <font>
      <sz val="10"/>
      <color indexed="8"/>
      <name val="宋体"/>
      <family val="0"/>
    </font>
    <font>
      <b/>
      <sz val="18"/>
      <name val="黑体"/>
      <family val="3"/>
    </font>
    <font>
      <sz val="9.95"/>
      <color indexed="17"/>
      <name val="Verdana"/>
      <family val="2"/>
    </font>
    <font>
      <sz val="9"/>
      <name val="宋体"/>
      <family val="0"/>
    </font>
    <font>
      <b/>
      <sz val="9"/>
      <name val="Arial"/>
      <family val="2"/>
    </font>
    <font>
      <sz val="9"/>
      <name val="Arial"/>
      <family val="2"/>
    </font>
    <font>
      <b/>
      <sz val="10"/>
      <color indexed="10"/>
      <name val="宋体"/>
      <family val="0"/>
    </font>
    <font>
      <b/>
      <sz val="9"/>
      <color indexed="10"/>
      <name val="宋体"/>
      <family val="0"/>
    </font>
    <font>
      <sz val="9.5"/>
      <color indexed="10"/>
      <name val="Arial"/>
      <family val="2"/>
    </font>
    <font>
      <b/>
      <sz val="10"/>
      <color indexed="8"/>
      <name val="宋体"/>
      <family val="0"/>
    </font>
    <font>
      <b/>
      <sz val="20"/>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1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color indexed="10"/>
      </left>
      <right style="hair">
        <color indexed="8"/>
      </right>
      <top style="double">
        <color indexed="10"/>
      </top>
      <bottom>
        <color indexed="63"/>
      </bottom>
    </border>
    <border>
      <left style="hair"/>
      <right style="hair"/>
      <top style="double">
        <color indexed="10"/>
      </top>
      <bottom style="hair"/>
    </border>
    <border>
      <left style="double">
        <color indexed="10"/>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bottom style="hair">
        <color indexed="8"/>
      </bottom>
    </border>
    <border>
      <left style="hair"/>
      <right style="hair"/>
      <top style="hair"/>
      <bottom style="hair"/>
    </border>
    <border>
      <left style="hair"/>
      <right style="double">
        <color indexed="10"/>
      </right>
      <top style="hair"/>
      <bottom style="hair"/>
    </border>
    <border>
      <left>
        <color indexed="63"/>
      </left>
      <right>
        <color indexed="63"/>
      </right>
      <top style="hair">
        <color indexed="8"/>
      </top>
      <bottom>
        <color indexed="63"/>
      </bottom>
    </border>
    <border>
      <left style="hair"/>
      <right style="hair"/>
      <top style="hair"/>
      <bottom>
        <color indexed="63"/>
      </bottom>
    </border>
    <border>
      <left>
        <color indexed="63"/>
      </left>
      <right>
        <color indexed="63"/>
      </right>
      <top style="hair">
        <color indexed="8"/>
      </top>
      <bottom style="hair">
        <color indexed="8"/>
      </bottom>
    </border>
    <border>
      <left style="double">
        <color indexed="10"/>
      </left>
      <right>
        <color indexed="63"/>
      </right>
      <top>
        <color indexed="63"/>
      </top>
      <bottom style="hair">
        <color indexed="8"/>
      </bottom>
    </border>
    <border>
      <left style="hair">
        <color indexed="8"/>
      </left>
      <right>
        <color indexed="63"/>
      </right>
      <top>
        <color indexed="63"/>
      </top>
      <bottom style="hair">
        <color indexed="8"/>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style="hair"/>
      <right style="double">
        <color indexed="10"/>
      </right>
      <top style="double">
        <color indexed="10"/>
      </top>
      <bottom style="hair"/>
    </border>
    <border>
      <left>
        <color indexed="63"/>
      </left>
      <right style="double">
        <color indexed="10"/>
      </right>
      <top>
        <color indexed="63"/>
      </top>
      <bottom style="double">
        <color indexed="10"/>
      </bottom>
    </border>
    <border>
      <left>
        <color indexed="63"/>
      </left>
      <right style="double">
        <color indexed="10"/>
      </right>
      <top style="double">
        <color indexed="10"/>
      </top>
      <bottom>
        <color indexed="63"/>
      </bottom>
    </border>
    <border>
      <left>
        <color indexed="63"/>
      </left>
      <right style="double">
        <color indexed="10"/>
      </right>
      <top style="hair">
        <color indexed="8"/>
      </top>
      <bottom style="hair">
        <color indexed="8"/>
      </bottom>
    </border>
    <border>
      <left>
        <color indexed="63"/>
      </left>
      <right>
        <color indexed="63"/>
      </right>
      <top>
        <color indexed="63"/>
      </top>
      <bottom style="hair">
        <color indexed="8"/>
      </bottom>
    </border>
    <border>
      <left style="double">
        <color indexed="10"/>
      </left>
      <right style="hair">
        <color indexed="8"/>
      </right>
      <top>
        <color indexed="63"/>
      </top>
      <bottom style="double">
        <color indexed="10"/>
      </bottom>
    </border>
    <border>
      <left style="hair"/>
      <right style="hair"/>
      <top style="hair"/>
      <bottom style="double">
        <color indexed="10"/>
      </bottom>
    </border>
    <border>
      <left style="hair"/>
      <right style="double">
        <color indexed="10"/>
      </right>
      <top style="hair"/>
      <bottom style="double">
        <color indexed="10"/>
      </bottom>
    </border>
    <border>
      <left style="double">
        <color indexed="10"/>
      </left>
      <right>
        <color indexed="63"/>
      </right>
      <top style="hair">
        <color indexed="8"/>
      </top>
      <bottom style="hair">
        <color indexed="8"/>
      </bottom>
    </border>
    <border>
      <left style="double">
        <color indexed="10"/>
      </left>
      <right style="hair">
        <color indexed="8"/>
      </right>
      <top style="hair">
        <color indexed="8"/>
      </top>
      <bottom style="double">
        <color indexed="10"/>
      </bottom>
    </border>
    <border>
      <left style="hair">
        <color indexed="8"/>
      </left>
      <right>
        <color indexed="63"/>
      </right>
      <top style="hair">
        <color indexed="8"/>
      </top>
      <bottom style="double">
        <color indexed="10"/>
      </bottom>
    </border>
    <border>
      <left>
        <color indexed="63"/>
      </left>
      <right>
        <color indexed="63"/>
      </right>
      <top style="hair">
        <color indexed="8"/>
      </top>
      <bottom style="double">
        <color indexed="10"/>
      </bottom>
    </border>
    <border>
      <left style="thin">
        <color indexed="8"/>
      </left>
      <right style="thin">
        <color indexed="8"/>
      </right>
      <top style="thin">
        <color indexed="8"/>
      </top>
      <bottom style="thin">
        <color indexed="8"/>
      </bottom>
    </border>
    <border>
      <left style="hair">
        <color indexed="22"/>
      </left>
      <right style="double">
        <color indexed="10"/>
      </right>
      <top style="hair">
        <color indexed="22"/>
      </top>
      <bottom style="hair">
        <color indexed="22"/>
      </bottom>
    </border>
    <border>
      <left style="hair">
        <color indexed="22"/>
      </left>
      <right style="double">
        <color indexed="10"/>
      </right>
      <top style="hair">
        <color indexed="22"/>
      </top>
      <bottom style="double">
        <color indexed="10"/>
      </bottom>
    </border>
    <border>
      <left style="double">
        <color indexed="10"/>
      </left>
      <right style="hair">
        <color indexed="22"/>
      </right>
      <top style="double">
        <color indexed="10"/>
      </top>
      <bottom style="hair">
        <color indexed="22"/>
      </bottom>
    </border>
    <border>
      <left style="double">
        <color indexed="10"/>
      </left>
      <right style="hair">
        <color indexed="22"/>
      </right>
      <top>
        <color indexed="63"/>
      </top>
      <bottom style="hair">
        <color indexed="22"/>
      </bottom>
    </border>
    <border>
      <left style="double">
        <color indexed="10"/>
      </left>
      <right style="hair">
        <color indexed="22"/>
      </right>
      <top style="hair">
        <color indexed="22"/>
      </top>
      <bottom style="hair">
        <color indexed="22"/>
      </bottom>
    </border>
    <border>
      <left style="hair">
        <color indexed="22"/>
      </left>
      <right style="double">
        <color indexed="10"/>
      </right>
      <top>
        <color indexed="63"/>
      </top>
      <bottom style="hair">
        <color indexed="22"/>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hair">
        <color indexed="22"/>
      </left>
      <right style="double">
        <color indexed="10"/>
      </right>
      <top style="double">
        <color indexed="10"/>
      </top>
      <bottom style="hair">
        <color indexed="22"/>
      </bottom>
    </border>
    <border>
      <left>
        <color indexed="63"/>
      </left>
      <right>
        <color indexed="63"/>
      </right>
      <top style="double">
        <color indexed="10"/>
      </top>
      <bottom>
        <color indexed="63"/>
      </bottom>
    </border>
    <border>
      <left style="hair">
        <color indexed="8"/>
      </left>
      <right style="hair">
        <color indexed="8"/>
      </right>
      <top style="hair">
        <color indexed="8"/>
      </top>
      <bottom style="hair">
        <color indexed="8"/>
      </bottom>
    </border>
    <border>
      <left>
        <color indexed="63"/>
      </left>
      <right style="double">
        <color indexed="10"/>
      </right>
      <top style="hair"/>
      <bottom style="hair"/>
    </border>
    <border>
      <left style="double">
        <color indexed="10"/>
      </left>
      <right style="hair">
        <color indexed="8"/>
      </right>
      <top style="thin"/>
      <bottom style="thin"/>
    </border>
    <border>
      <left style="hair">
        <color indexed="8"/>
      </left>
      <right>
        <color indexed="63"/>
      </right>
      <top style="thin"/>
      <bottom style="thin"/>
    </border>
    <border>
      <left style="hair">
        <color indexed="8"/>
      </left>
      <right>
        <color indexed="63"/>
      </right>
      <top>
        <color indexed="63"/>
      </top>
      <bottom style="double">
        <color indexed="10"/>
      </bottom>
    </border>
    <border>
      <left style="double">
        <color indexed="10"/>
      </left>
      <right>
        <color indexed="63"/>
      </right>
      <top>
        <color indexed="63"/>
      </top>
      <bottom>
        <color indexed="63"/>
      </bottom>
    </border>
    <border>
      <left style="double">
        <color indexed="10"/>
      </left>
      <right style="hair">
        <color indexed="22"/>
      </right>
      <top style="hair">
        <color indexed="22"/>
      </top>
      <bottom style="double">
        <color indexed="10"/>
      </bottom>
    </border>
    <border>
      <left style="hair"/>
      <right style="double">
        <color indexed="10"/>
      </right>
      <top style="hair"/>
      <bottom style="thin"/>
    </border>
    <border>
      <left style="hair"/>
      <right style="double">
        <color indexed="10"/>
      </right>
      <top style="thin"/>
      <bottom style="thin"/>
    </border>
    <border>
      <left>
        <color indexed="63"/>
      </left>
      <right style="double">
        <color indexed="10"/>
      </right>
      <top style="thin"/>
      <bottom style="double">
        <color indexed="10"/>
      </bottom>
    </border>
    <border>
      <left style="hair">
        <color indexed="8"/>
      </left>
      <right style="hair">
        <color indexed="8"/>
      </right>
      <top style="hair">
        <color indexed="8"/>
      </top>
      <bottom>
        <color indexed="63"/>
      </bottom>
    </border>
    <border>
      <left style="hair"/>
      <right style="double">
        <color indexed="10"/>
      </right>
      <top style="hair"/>
      <bottom>
        <color indexed="63"/>
      </bottom>
    </border>
    <border>
      <left style="hair">
        <color indexed="8"/>
      </left>
      <right>
        <color indexed="63"/>
      </right>
      <top style="thin"/>
      <bottom style="hair">
        <color indexed="8"/>
      </bottom>
    </border>
    <border>
      <left style="hair">
        <color indexed="8"/>
      </left>
      <right style="hair">
        <color indexed="8"/>
      </right>
      <top style="thin"/>
      <bottom style="hair">
        <color indexed="8"/>
      </bottom>
    </border>
    <border>
      <left style="hair"/>
      <right style="double">
        <color indexed="10"/>
      </right>
      <top style="thin"/>
      <bottom style="hair"/>
    </border>
    <border>
      <left style="hair">
        <color indexed="8"/>
      </left>
      <right>
        <color indexed="63"/>
      </right>
      <top style="hair">
        <color indexed="8"/>
      </top>
      <bottom style="thin"/>
    </border>
    <border>
      <left style="hair"/>
      <right style="hair"/>
      <top style="double">
        <color indexed="10"/>
      </top>
      <bottom style="hair">
        <color indexed="8"/>
      </bottom>
    </border>
    <border>
      <left style="thin"/>
      <right>
        <color indexed="63"/>
      </right>
      <top style="thin"/>
      <bottom style="thin"/>
    </border>
    <border>
      <left style="thin"/>
      <right style="thin"/>
      <top>
        <color indexed="63"/>
      </top>
      <bottom style="thin"/>
    </border>
    <border diagonalDown="1">
      <left style="thin"/>
      <right style="thin"/>
      <top style="thin"/>
      <bottom style="thin"/>
      <diagonal style="thin"/>
    </border>
    <border>
      <left style="double">
        <color indexed="10"/>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color indexed="63"/>
      </left>
      <right>
        <color indexed="63"/>
      </right>
      <top style="double">
        <color indexed="10"/>
      </top>
      <bottom style="double">
        <color indexed="10"/>
      </bottom>
    </border>
    <border>
      <left style="double">
        <color indexed="10"/>
      </left>
      <right style="hair">
        <color indexed="8"/>
      </right>
      <top style="double">
        <color indexed="10"/>
      </top>
      <bottom style="hair">
        <color indexed="8"/>
      </bottom>
    </border>
    <border>
      <left style="hair">
        <color indexed="8"/>
      </left>
      <right style="hair">
        <color indexed="8"/>
      </right>
      <top style="double">
        <color indexed="10"/>
      </top>
      <bottom style="hair">
        <color indexed="8"/>
      </bottom>
    </border>
    <border>
      <left style="hair">
        <color indexed="8"/>
      </left>
      <right>
        <color indexed="63"/>
      </right>
      <top style="double">
        <color indexed="10"/>
      </top>
      <bottom style="hair">
        <color indexed="8"/>
      </bottom>
    </border>
    <border>
      <left>
        <color indexed="63"/>
      </left>
      <right>
        <color indexed="63"/>
      </right>
      <top style="double">
        <color indexed="10"/>
      </top>
      <bottom style="hair">
        <color indexed="8"/>
      </bottom>
    </border>
    <border>
      <left>
        <color indexed="63"/>
      </left>
      <right style="double">
        <color indexed="10"/>
      </right>
      <top style="double">
        <color indexed="10"/>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double">
        <color indexed="10"/>
      </bottom>
    </border>
    <border>
      <left>
        <color indexed="63"/>
      </left>
      <right style="double">
        <color indexed="10"/>
      </right>
      <top style="hair">
        <color indexed="8"/>
      </top>
      <bottom style="double">
        <color indexed="10"/>
      </bottom>
    </border>
    <border>
      <left style="hair">
        <color indexed="8"/>
      </left>
      <right>
        <color indexed="63"/>
      </right>
      <top style="double">
        <color indexed="10"/>
      </top>
      <bottom>
        <color indexed="63"/>
      </bottom>
    </border>
    <border>
      <left>
        <color indexed="63"/>
      </left>
      <right style="hair"/>
      <top style="double">
        <color indexed="10"/>
      </top>
      <bottom>
        <color indexed="63"/>
      </bottom>
    </border>
    <border>
      <left style="double">
        <color indexed="10"/>
      </left>
      <right>
        <color indexed="63"/>
      </right>
      <top style="double">
        <color indexed="10"/>
      </top>
      <bottom style="hair">
        <color indexed="8"/>
      </bottom>
    </border>
    <border>
      <left>
        <color indexed="63"/>
      </left>
      <right style="hair">
        <color indexed="8"/>
      </right>
      <top style="double">
        <color indexed="10"/>
      </top>
      <bottom style="hair">
        <color indexed="8"/>
      </bottom>
    </border>
    <border>
      <left>
        <color indexed="63"/>
      </left>
      <right style="hair">
        <color indexed="8"/>
      </right>
      <top style="hair">
        <color indexed="8"/>
      </top>
      <bottom style="hair">
        <color indexed="8"/>
      </bottom>
    </border>
    <border>
      <left style="double">
        <color indexed="10"/>
      </left>
      <right style="hair">
        <color indexed="8"/>
      </right>
      <top style="hair">
        <color indexed="8"/>
      </top>
      <bottom style="hair"/>
    </border>
    <border>
      <left>
        <color indexed="63"/>
      </left>
      <right style="hair">
        <color indexed="8"/>
      </right>
      <top style="hair">
        <color indexed="8"/>
      </top>
      <bottom style="hair"/>
    </border>
    <border>
      <left style="hair">
        <color indexed="8"/>
      </left>
      <right>
        <color indexed="63"/>
      </right>
      <top style="hair">
        <color indexed="8"/>
      </top>
      <bottom style="hair"/>
    </border>
    <border>
      <left>
        <color indexed="63"/>
      </left>
      <right style="double">
        <color indexed="10"/>
      </right>
      <top style="hair">
        <color indexed="8"/>
      </top>
      <bottom style="hair"/>
    </border>
    <border>
      <left style="hair">
        <color indexed="8"/>
      </left>
      <right>
        <color indexed="63"/>
      </right>
      <top style="hair"/>
      <bottom style="double">
        <color indexed="10"/>
      </bottom>
    </border>
    <border>
      <left>
        <color indexed="63"/>
      </left>
      <right style="double">
        <color indexed="10"/>
      </right>
      <top style="hair"/>
      <bottom style="double">
        <color indexed="10"/>
      </bottom>
    </border>
    <border>
      <left style="double">
        <color indexed="10"/>
      </left>
      <right style="hair">
        <color indexed="8"/>
      </right>
      <top style="hair">
        <color indexed="8"/>
      </top>
      <bottom>
        <color indexed="63"/>
      </bottom>
    </border>
    <border>
      <left style="double">
        <color indexed="10"/>
      </left>
      <right style="hair">
        <color indexed="8"/>
      </right>
      <top>
        <color indexed="63"/>
      </top>
      <bottom>
        <color indexed="63"/>
      </bottom>
    </border>
    <border>
      <left style="double">
        <color indexed="10"/>
      </left>
      <right style="hair">
        <color indexed="8"/>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58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55" fillId="2" borderId="0" applyNumberFormat="0" applyBorder="0" applyAlignment="0" applyProtection="0"/>
    <xf numFmtId="0" fontId="15" fillId="3" borderId="0" applyProtection="0">
      <alignment vertical="top"/>
    </xf>
    <xf numFmtId="0" fontId="15" fillId="3" borderId="0" applyProtection="0">
      <alignment vertical="top"/>
    </xf>
    <xf numFmtId="0" fontId="15" fillId="3" borderId="0" applyProtection="0">
      <alignment vertical="top"/>
    </xf>
    <xf numFmtId="0" fontId="15" fillId="3" borderId="0" applyProtection="0">
      <alignment vertical="top"/>
    </xf>
    <xf numFmtId="0" fontId="15" fillId="3" borderId="0" applyProtection="0">
      <alignment vertical="top"/>
    </xf>
    <xf numFmtId="0" fontId="15" fillId="3" borderId="0" applyProtection="0">
      <alignment vertical="top"/>
    </xf>
    <xf numFmtId="0" fontId="15" fillId="3" borderId="0" applyProtection="0">
      <alignment vertical="top"/>
    </xf>
    <xf numFmtId="0" fontId="15" fillId="3" borderId="0" applyProtection="0">
      <alignment vertical="top"/>
    </xf>
    <xf numFmtId="0" fontId="15" fillId="3" borderId="0" applyProtection="0">
      <alignment vertical="top"/>
    </xf>
    <xf numFmtId="0" fontId="15" fillId="3" borderId="0" applyProtection="0">
      <alignment vertical="top"/>
    </xf>
    <xf numFmtId="0" fontId="15" fillId="3" borderId="0" applyProtection="0">
      <alignment vertical="top"/>
    </xf>
    <xf numFmtId="0" fontId="15" fillId="3" borderId="0" applyProtection="0">
      <alignment vertical="top"/>
    </xf>
    <xf numFmtId="0" fontId="15" fillId="3" borderId="0" applyProtection="0">
      <alignment vertical="top"/>
    </xf>
    <xf numFmtId="0" fontId="15" fillId="3" borderId="0" applyProtection="0">
      <alignment vertical="top"/>
    </xf>
    <xf numFmtId="0" fontId="15" fillId="3" borderId="0" applyProtection="0">
      <alignment vertical="top"/>
    </xf>
    <xf numFmtId="0" fontId="15" fillId="3" borderId="0" applyProtection="0">
      <alignment vertical="top"/>
    </xf>
    <xf numFmtId="0" fontId="55" fillId="4" borderId="0" applyNumberFormat="0" applyBorder="0" applyAlignment="0" applyProtection="0"/>
    <xf numFmtId="0" fontId="15" fillId="5" borderId="0" applyProtection="0">
      <alignment vertical="top"/>
    </xf>
    <xf numFmtId="0" fontId="15" fillId="5" borderId="0" applyProtection="0">
      <alignment vertical="top"/>
    </xf>
    <xf numFmtId="0" fontId="15" fillId="5" borderId="0" applyProtection="0">
      <alignment vertical="top"/>
    </xf>
    <xf numFmtId="0" fontId="15" fillId="5" borderId="0" applyProtection="0">
      <alignment vertical="top"/>
    </xf>
    <xf numFmtId="0" fontId="15" fillId="5" borderId="0" applyProtection="0">
      <alignment vertical="top"/>
    </xf>
    <xf numFmtId="0" fontId="15" fillId="5" borderId="0" applyProtection="0">
      <alignment vertical="top"/>
    </xf>
    <xf numFmtId="0" fontId="15" fillId="5" borderId="0" applyProtection="0">
      <alignment vertical="top"/>
    </xf>
    <xf numFmtId="0" fontId="15" fillId="5" borderId="0" applyProtection="0">
      <alignment vertical="top"/>
    </xf>
    <xf numFmtId="0" fontId="15" fillId="5" borderId="0" applyProtection="0">
      <alignment vertical="top"/>
    </xf>
    <xf numFmtId="0" fontId="15" fillId="5" borderId="0" applyProtection="0">
      <alignment vertical="top"/>
    </xf>
    <xf numFmtId="0" fontId="15" fillId="5" borderId="0" applyProtection="0">
      <alignment vertical="top"/>
    </xf>
    <xf numFmtId="0" fontId="15" fillId="5" borderId="0" applyProtection="0">
      <alignment vertical="top"/>
    </xf>
    <xf numFmtId="0" fontId="15" fillId="5" borderId="0" applyProtection="0">
      <alignment vertical="top"/>
    </xf>
    <xf numFmtId="0" fontId="15" fillId="5" borderId="0" applyProtection="0">
      <alignment vertical="top"/>
    </xf>
    <xf numFmtId="0" fontId="15" fillId="5" borderId="0" applyProtection="0">
      <alignment vertical="top"/>
    </xf>
    <xf numFmtId="0" fontId="15" fillId="5" borderId="0" applyProtection="0">
      <alignment vertical="top"/>
    </xf>
    <xf numFmtId="0" fontId="55" fillId="6" borderId="0" applyNumberFormat="0" applyBorder="0" applyAlignment="0" applyProtection="0"/>
    <xf numFmtId="0" fontId="15" fillId="7" borderId="0" applyProtection="0">
      <alignment vertical="top"/>
    </xf>
    <xf numFmtId="0" fontId="15" fillId="7" borderId="0" applyProtection="0">
      <alignment vertical="top"/>
    </xf>
    <xf numFmtId="0" fontId="15" fillId="7" borderId="0" applyProtection="0">
      <alignment vertical="top"/>
    </xf>
    <xf numFmtId="0" fontId="15" fillId="7" borderId="0" applyProtection="0">
      <alignment vertical="top"/>
    </xf>
    <xf numFmtId="0" fontId="15" fillId="7" borderId="0" applyProtection="0">
      <alignment vertical="top"/>
    </xf>
    <xf numFmtId="0" fontId="15" fillId="7" borderId="0" applyProtection="0">
      <alignment vertical="top"/>
    </xf>
    <xf numFmtId="0" fontId="15" fillId="7" borderId="0" applyProtection="0">
      <alignment vertical="top"/>
    </xf>
    <xf numFmtId="0" fontId="15" fillId="7" borderId="0" applyProtection="0">
      <alignment vertical="top"/>
    </xf>
    <xf numFmtId="0" fontId="15" fillId="7" borderId="0" applyProtection="0">
      <alignment vertical="top"/>
    </xf>
    <xf numFmtId="0" fontId="15" fillId="7" borderId="0" applyProtection="0">
      <alignment vertical="top"/>
    </xf>
    <xf numFmtId="0" fontId="15" fillId="7" borderId="0" applyProtection="0">
      <alignment vertical="top"/>
    </xf>
    <xf numFmtId="0" fontId="15" fillId="7" borderId="0" applyProtection="0">
      <alignment vertical="top"/>
    </xf>
    <xf numFmtId="0" fontId="15" fillId="7" borderId="0" applyProtection="0">
      <alignment vertical="top"/>
    </xf>
    <xf numFmtId="0" fontId="15" fillId="7" borderId="0" applyProtection="0">
      <alignment vertical="top"/>
    </xf>
    <xf numFmtId="0" fontId="15" fillId="7" borderId="0" applyProtection="0">
      <alignment vertical="top"/>
    </xf>
    <xf numFmtId="0" fontId="15" fillId="7" borderId="0" applyProtection="0">
      <alignment vertical="top"/>
    </xf>
    <xf numFmtId="0" fontId="55" fillId="8" borderId="0" applyNumberFormat="0" applyBorder="0" applyAlignment="0" applyProtection="0"/>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55" fillId="10" borderId="0" applyNumberFormat="0" applyBorder="0" applyAlignment="0" applyProtection="0"/>
    <xf numFmtId="0" fontId="15" fillId="11" borderId="0" applyProtection="0">
      <alignment vertical="top"/>
    </xf>
    <xf numFmtId="0" fontId="15" fillId="11" borderId="0" applyProtection="0">
      <alignment vertical="top"/>
    </xf>
    <xf numFmtId="0" fontId="15" fillId="11" borderId="0" applyProtection="0">
      <alignment vertical="top"/>
    </xf>
    <xf numFmtId="0" fontId="15" fillId="11" borderId="0" applyProtection="0">
      <alignment vertical="top"/>
    </xf>
    <xf numFmtId="0" fontId="15" fillId="11" borderId="0" applyProtection="0">
      <alignment vertical="top"/>
    </xf>
    <xf numFmtId="0" fontId="15" fillId="11" borderId="0" applyProtection="0">
      <alignment vertical="top"/>
    </xf>
    <xf numFmtId="0" fontId="15" fillId="11" borderId="0" applyProtection="0">
      <alignment vertical="top"/>
    </xf>
    <xf numFmtId="0" fontId="15" fillId="11" borderId="0" applyProtection="0">
      <alignment vertical="top"/>
    </xf>
    <xf numFmtId="0" fontId="15" fillId="11" borderId="0" applyProtection="0">
      <alignment vertical="top"/>
    </xf>
    <xf numFmtId="0" fontId="15" fillId="11" borderId="0" applyProtection="0">
      <alignment vertical="top"/>
    </xf>
    <xf numFmtId="0" fontId="15" fillId="11" borderId="0" applyProtection="0">
      <alignment vertical="top"/>
    </xf>
    <xf numFmtId="0" fontId="15" fillId="11" borderId="0" applyProtection="0">
      <alignment vertical="top"/>
    </xf>
    <xf numFmtId="0" fontId="15" fillId="11" borderId="0" applyProtection="0">
      <alignment vertical="top"/>
    </xf>
    <xf numFmtId="0" fontId="15" fillId="11" borderId="0" applyProtection="0">
      <alignment vertical="top"/>
    </xf>
    <xf numFmtId="0" fontId="15" fillId="11" borderId="0" applyProtection="0">
      <alignment vertical="top"/>
    </xf>
    <xf numFmtId="0" fontId="15" fillId="11" borderId="0" applyProtection="0">
      <alignment vertical="top"/>
    </xf>
    <xf numFmtId="0" fontId="55" fillId="12" borderId="0" applyNumberFormat="0" applyBorder="0" applyAlignment="0" applyProtection="0"/>
    <xf numFmtId="0" fontId="15" fillId="13" borderId="0" applyProtection="0">
      <alignment vertical="top"/>
    </xf>
    <xf numFmtId="0" fontId="15" fillId="13" borderId="0" applyProtection="0">
      <alignment vertical="top"/>
    </xf>
    <xf numFmtId="0" fontId="15" fillId="13" borderId="0" applyProtection="0">
      <alignment vertical="top"/>
    </xf>
    <xf numFmtId="0" fontId="15" fillId="13" borderId="0" applyProtection="0">
      <alignment vertical="top"/>
    </xf>
    <xf numFmtId="0" fontId="15" fillId="13" borderId="0" applyProtection="0">
      <alignment vertical="top"/>
    </xf>
    <xf numFmtId="0" fontId="15" fillId="13" borderId="0" applyProtection="0">
      <alignment vertical="top"/>
    </xf>
    <xf numFmtId="0" fontId="15" fillId="13" borderId="0" applyProtection="0">
      <alignment vertical="top"/>
    </xf>
    <xf numFmtId="0" fontId="15" fillId="13" borderId="0" applyProtection="0">
      <alignment vertical="top"/>
    </xf>
    <xf numFmtId="0" fontId="15" fillId="13" borderId="0" applyProtection="0">
      <alignment vertical="top"/>
    </xf>
    <xf numFmtId="0" fontId="15" fillId="13" borderId="0" applyProtection="0">
      <alignment vertical="top"/>
    </xf>
    <xf numFmtId="0" fontId="15" fillId="13" borderId="0" applyProtection="0">
      <alignment vertical="top"/>
    </xf>
    <xf numFmtId="0" fontId="15" fillId="13" borderId="0" applyProtection="0">
      <alignment vertical="top"/>
    </xf>
    <xf numFmtId="0" fontId="15" fillId="13" borderId="0" applyProtection="0">
      <alignment vertical="top"/>
    </xf>
    <xf numFmtId="0" fontId="15" fillId="13" borderId="0" applyProtection="0">
      <alignment vertical="top"/>
    </xf>
    <xf numFmtId="0" fontId="15" fillId="13" borderId="0" applyProtection="0">
      <alignment vertical="top"/>
    </xf>
    <xf numFmtId="0" fontId="15" fillId="13" borderId="0" applyProtection="0">
      <alignment vertical="top"/>
    </xf>
    <xf numFmtId="0" fontId="55" fillId="14" borderId="0" applyNumberFormat="0" applyBorder="0" applyAlignment="0" applyProtection="0"/>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55" fillId="16" borderId="0" applyNumberFormat="0" applyBorder="0" applyAlignment="0" applyProtection="0"/>
    <xf numFmtId="0" fontId="15" fillId="17" borderId="0" applyProtection="0">
      <alignment vertical="top"/>
    </xf>
    <xf numFmtId="0" fontId="15" fillId="17" borderId="0" applyProtection="0">
      <alignment vertical="top"/>
    </xf>
    <xf numFmtId="0" fontId="15" fillId="17" borderId="0" applyProtection="0">
      <alignment vertical="top"/>
    </xf>
    <xf numFmtId="0" fontId="15" fillId="17" borderId="0" applyProtection="0">
      <alignment vertical="top"/>
    </xf>
    <xf numFmtId="0" fontId="15" fillId="17" borderId="0" applyProtection="0">
      <alignment vertical="top"/>
    </xf>
    <xf numFmtId="0" fontId="15" fillId="17" borderId="0" applyProtection="0">
      <alignment vertical="top"/>
    </xf>
    <xf numFmtId="0" fontId="15" fillId="17" borderId="0" applyProtection="0">
      <alignment vertical="top"/>
    </xf>
    <xf numFmtId="0" fontId="15" fillId="17" borderId="0" applyProtection="0">
      <alignment vertical="top"/>
    </xf>
    <xf numFmtId="0" fontId="15" fillId="17" borderId="0" applyProtection="0">
      <alignment vertical="top"/>
    </xf>
    <xf numFmtId="0" fontId="15" fillId="17" borderId="0" applyProtection="0">
      <alignment vertical="top"/>
    </xf>
    <xf numFmtId="0" fontId="15" fillId="17" borderId="0" applyProtection="0">
      <alignment vertical="top"/>
    </xf>
    <xf numFmtId="0" fontId="15" fillId="17" borderId="0" applyProtection="0">
      <alignment vertical="top"/>
    </xf>
    <xf numFmtId="0" fontId="15" fillId="17" borderId="0" applyProtection="0">
      <alignment vertical="top"/>
    </xf>
    <xf numFmtId="0" fontId="15" fillId="17" borderId="0" applyProtection="0">
      <alignment vertical="top"/>
    </xf>
    <xf numFmtId="0" fontId="15" fillId="17" borderId="0" applyProtection="0">
      <alignment vertical="top"/>
    </xf>
    <xf numFmtId="0" fontId="15" fillId="17" borderId="0" applyProtection="0">
      <alignment vertical="top"/>
    </xf>
    <xf numFmtId="0" fontId="55" fillId="18" borderId="0" applyNumberFormat="0" applyBorder="0" applyAlignment="0" applyProtection="0"/>
    <xf numFmtId="0" fontId="15" fillId="19" borderId="0" applyProtection="0">
      <alignment vertical="top"/>
    </xf>
    <xf numFmtId="0" fontId="15" fillId="19" borderId="0" applyProtection="0">
      <alignment vertical="top"/>
    </xf>
    <xf numFmtId="0" fontId="15" fillId="19" borderId="0" applyProtection="0">
      <alignment vertical="top"/>
    </xf>
    <xf numFmtId="0" fontId="15" fillId="19" borderId="0" applyProtection="0">
      <alignment vertical="top"/>
    </xf>
    <xf numFmtId="0" fontId="15" fillId="19" borderId="0" applyProtection="0">
      <alignment vertical="top"/>
    </xf>
    <xf numFmtId="0" fontId="15" fillId="19" borderId="0" applyProtection="0">
      <alignment vertical="top"/>
    </xf>
    <xf numFmtId="0" fontId="15" fillId="19" borderId="0" applyProtection="0">
      <alignment vertical="top"/>
    </xf>
    <xf numFmtId="0" fontId="15" fillId="19" borderId="0" applyProtection="0">
      <alignment vertical="top"/>
    </xf>
    <xf numFmtId="0" fontId="15" fillId="19" borderId="0" applyProtection="0">
      <alignment vertical="top"/>
    </xf>
    <xf numFmtId="0" fontId="15" fillId="19" borderId="0" applyProtection="0">
      <alignment vertical="top"/>
    </xf>
    <xf numFmtId="0" fontId="15" fillId="19" borderId="0" applyProtection="0">
      <alignment vertical="top"/>
    </xf>
    <xf numFmtId="0" fontId="15" fillId="19" borderId="0" applyProtection="0">
      <alignment vertical="top"/>
    </xf>
    <xf numFmtId="0" fontId="15" fillId="19" borderId="0" applyProtection="0">
      <alignment vertical="top"/>
    </xf>
    <xf numFmtId="0" fontId="15" fillId="19" borderId="0" applyProtection="0">
      <alignment vertical="top"/>
    </xf>
    <xf numFmtId="0" fontId="15" fillId="19" borderId="0" applyProtection="0">
      <alignment vertical="top"/>
    </xf>
    <xf numFmtId="0" fontId="15" fillId="19" borderId="0" applyProtection="0">
      <alignment vertical="top"/>
    </xf>
    <xf numFmtId="0" fontId="55" fillId="20" borderId="0" applyNumberFormat="0" applyBorder="0" applyAlignment="0" applyProtection="0"/>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15" fillId="9" borderId="0" applyProtection="0">
      <alignment vertical="top"/>
    </xf>
    <xf numFmtId="0" fontId="55" fillId="21" borderId="0" applyNumberFormat="0" applyBorder="0" applyAlignment="0" applyProtection="0"/>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15" fillId="15" borderId="0" applyProtection="0">
      <alignment vertical="top"/>
    </xf>
    <xf numFmtId="0" fontId="55" fillId="22" borderId="0" applyNumberFormat="0" applyBorder="0" applyAlignment="0" applyProtection="0"/>
    <xf numFmtId="0" fontId="15" fillId="23" borderId="0" applyProtection="0">
      <alignment vertical="top"/>
    </xf>
    <xf numFmtId="0" fontId="15" fillId="23" borderId="0" applyProtection="0">
      <alignment vertical="top"/>
    </xf>
    <xf numFmtId="0" fontId="15" fillId="23" borderId="0" applyProtection="0">
      <alignment vertical="top"/>
    </xf>
    <xf numFmtId="0" fontId="15" fillId="23" borderId="0" applyProtection="0">
      <alignment vertical="top"/>
    </xf>
    <xf numFmtId="0" fontId="15" fillId="23" borderId="0" applyProtection="0">
      <alignment vertical="top"/>
    </xf>
    <xf numFmtId="0" fontId="15" fillId="23" borderId="0" applyProtection="0">
      <alignment vertical="top"/>
    </xf>
    <xf numFmtId="0" fontId="15" fillId="23" borderId="0" applyProtection="0">
      <alignment vertical="top"/>
    </xf>
    <xf numFmtId="0" fontId="15" fillId="23" borderId="0" applyProtection="0">
      <alignment vertical="top"/>
    </xf>
    <xf numFmtId="0" fontId="15" fillId="23" borderId="0" applyProtection="0">
      <alignment vertical="top"/>
    </xf>
    <xf numFmtId="0" fontId="15" fillId="23" borderId="0" applyProtection="0">
      <alignment vertical="top"/>
    </xf>
    <xf numFmtId="0" fontId="15" fillId="23" borderId="0" applyProtection="0">
      <alignment vertical="top"/>
    </xf>
    <xf numFmtId="0" fontId="15" fillId="23" borderId="0" applyProtection="0">
      <alignment vertical="top"/>
    </xf>
    <xf numFmtId="0" fontId="15" fillId="23" borderId="0" applyProtection="0">
      <alignment vertical="top"/>
    </xf>
    <xf numFmtId="0" fontId="15" fillId="23" borderId="0" applyProtection="0">
      <alignment vertical="top"/>
    </xf>
    <xf numFmtId="0" fontId="15" fillId="23" borderId="0" applyProtection="0">
      <alignment vertical="top"/>
    </xf>
    <xf numFmtId="0" fontId="15" fillId="23" borderId="0" applyProtection="0">
      <alignment vertical="top"/>
    </xf>
    <xf numFmtId="0" fontId="56" fillId="24" borderId="0" applyNumberFormat="0" applyBorder="0" applyAlignment="0" applyProtection="0"/>
    <xf numFmtId="0" fontId="16" fillId="25" borderId="0" applyProtection="0">
      <alignment vertical="top"/>
    </xf>
    <xf numFmtId="0" fontId="16" fillId="25" borderId="0" applyProtection="0">
      <alignment vertical="top"/>
    </xf>
    <xf numFmtId="0" fontId="16" fillId="25" borderId="0" applyProtection="0">
      <alignment vertical="top"/>
    </xf>
    <xf numFmtId="0" fontId="16" fillId="25" borderId="0" applyProtection="0">
      <alignment vertical="top"/>
    </xf>
    <xf numFmtId="0" fontId="16" fillId="25" borderId="0" applyProtection="0">
      <alignment vertical="top"/>
    </xf>
    <xf numFmtId="0" fontId="16" fillId="25" borderId="0" applyProtection="0">
      <alignment vertical="top"/>
    </xf>
    <xf numFmtId="0" fontId="56" fillId="26" borderId="0" applyNumberFormat="0" applyBorder="0" applyAlignment="0" applyProtection="0"/>
    <xf numFmtId="0" fontId="16" fillId="17" borderId="0" applyProtection="0">
      <alignment vertical="top"/>
    </xf>
    <xf numFmtId="0" fontId="16" fillId="17" borderId="0" applyProtection="0">
      <alignment vertical="top"/>
    </xf>
    <xf numFmtId="0" fontId="16" fillId="17" borderId="0" applyProtection="0">
      <alignment vertical="top"/>
    </xf>
    <xf numFmtId="0" fontId="16" fillId="17" borderId="0" applyProtection="0">
      <alignment vertical="top"/>
    </xf>
    <xf numFmtId="0" fontId="16" fillId="17" borderId="0" applyProtection="0">
      <alignment vertical="top"/>
    </xf>
    <xf numFmtId="0" fontId="16" fillId="17" borderId="0" applyProtection="0">
      <alignment vertical="top"/>
    </xf>
    <xf numFmtId="0" fontId="56" fillId="27" borderId="0" applyNumberFormat="0" applyBorder="0" applyAlignment="0" applyProtection="0"/>
    <xf numFmtId="0" fontId="16" fillId="19" borderId="0" applyProtection="0">
      <alignment vertical="top"/>
    </xf>
    <xf numFmtId="0" fontId="16" fillId="19" borderId="0" applyProtection="0">
      <alignment vertical="top"/>
    </xf>
    <xf numFmtId="0" fontId="16" fillId="19" borderId="0" applyProtection="0">
      <alignment vertical="top"/>
    </xf>
    <xf numFmtId="0" fontId="16" fillId="19" borderId="0" applyProtection="0">
      <alignment vertical="top"/>
    </xf>
    <xf numFmtId="0" fontId="16" fillId="19" borderId="0" applyProtection="0">
      <alignment vertical="top"/>
    </xf>
    <xf numFmtId="0" fontId="16" fillId="19" borderId="0" applyProtection="0">
      <alignment vertical="top"/>
    </xf>
    <xf numFmtId="0" fontId="56" fillId="28" borderId="0" applyNumberFormat="0" applyBorder="0" applyAlignment="0" applyProtection="0"/>
    <xf numFmtId="0" fontId="16" fillId="29" borderId="0" applyProtection="0">
      <alignment vertical="top"/>
    </xf>
    <xf numFmtId="0" fontId="16" fillId="29" borderId="0" applyProtection="0">
      <alignment vertical="top"/>
    </xf>
    <xf numFmtId="0" fontId="16" fillId="29" borderId="0" applyProtection="0">
      <alignment vertical="top"/>
    </xf>
    <xf numFmtId="0" fontId="16" fillId="29" borderId="0" applyProtection="0">
      <alignment vertical="top"/>
    </xf>
    <xf numFmtId="0" fontId="16" fillId="29" borderId="0" applyProtection="0">
      <alignment vertical="top"/>
    </xf>
    <xf numFmtId="0" fontId="16" fillId="29" borderId="0" applyProtection="0">
      <alignment vertical="top"/>
    </xf>
    <xf numFmtId="0" fontId="56" fillId="30" borderId="0" applyNumberFormat="0" applyBorder="0" applyAlignment="0" applyProtection="0"/>
    <xf numFmtId="0" fontId="16" fillId="31" borderId="0" applyProtection="0">
      <alignment vertical="top"/>
    </xf>
    <xf numFmtId="0" fontId="16" fillId="31" borderId="0" applyProtection="0">
      <alignment vertical="top"/>
    </xf>
    <xf numFmtId="0" fontId="16" fillId="31" borderId="0" applyProtection="0">
      <alignment vertical="top"/>
    </xf>
    <xf numFmtId="0" fontId="16" fillId="31" borderId="0" applyProtection="0">
      <alignment vertical="top"/>
    </xf>
    <xf numFmtId="0" fontId="16" fillId="31" borderId="0" applyProtection="0">
      <alignment vertical="top"/>
    </xf>
    <xf numFmtId="0" fontId="16" fillId="31" borderId="0" applyProtection="0">
      <alignment vertical="top"/>
    </xf>
    <xf numFmtId="0" fontId="56" fillId="32" borderId="0" applyNumberFormat="0" applyBorder="0" applyAlignment="0" applyProtection="0"/>
    <xf numFmtId="0" fontId="16" fillId="33" borderId="0" applyProtection="0">
      <alignment vertical="top"/>
    </xf>
    <xf numFmtId="0" fontId="16" fillId="33" borderId="0" applyProtection="0">
      <alignment vertical="top"/>
    </xf>
    <xf numFmtId="0" fontId="16" fillId="33" borderId="0" applyProtection="0">
      <alignment vertical="top"/>
    </xf>
    <xf numFmtId="0" fontId="16" fillId="33" borderId="0" applyProtection="0">
      <alignment vertical="top"/>
    </xf>
    <xf numFmtId="0" fontId="16" fillId="33" borderId="0" applyProtection="0">
      <alignment vertical="top"/>
    </xf>
    <xf numFmtId="0" fontId="16" fillId="33" borderId="0" applyProtection="0">
      <alignment vertical="top"/>
    </xf>
    <xf numFmtId="43" fontId="0" fillId="0" borderId="0" applyProtection="0">
      <alignment vertical="top"/>
    </xf>
    <xf numFmtId="0"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9" fontId="0" fillId="0" borderId="0" applyProtection="0">
      <alignment vertical="top"/>
    </xf>
    <xf numFmtId="0" fontId="57" fillId="0" borderId="0" applyNumberFormat="0" applyFill="0" applyBorder="0" applyAlignment="0" applyProtection="0"/>
    <xf numFmtId="0" fontId="58" fillId="0" borderId="1" applyNumberFormat="0" applyFill="0" applyAlignment="0" applyProtection="0"/>
    <xf numFmtId="0" fontId="17" fillId="0" borderId="2" applyProtection="0">
      <alignment vertical="top"/>
    </xf>
    <xf numFmtId="0" fontId="17" fillId="0" borderId="2" applyProtection="0">
      <alignment vertical="top"/>
    </xf>
    <xf numFmtId="0" fontId="17" fillId="0" borderId="2" applyProtection="0">
      <alignment vertical="top"/>
    </xf>
    <xf numFmtId="0" fontId="17" fillId="0" borderId="2" applyProtection="0">
      <alignment vertical="top"/>
    </xf>
    <xf numFmtId="0" fontId="17" fillId="0" borderId="2" applyProtection="0">
      <alignment vertical="top"/>
    </xf>
    <xf numFmtId="0" fontId="17" fillId="0" borderId="2" applyProtection="0">
      <alignment vertical="top"/>
    </xf>
    <xf numFmtId="0" fontId="59" fillId="0" borderId="3" applyNumberFormat="0" applyFill="0" applyAlignment="0" applyProtection="0"/>
    <xf numFmtId="0" fontId="18" fillId="0" borderId="4" applyProtection="0">
      <alignment vertical="top"/>
    </xf>
    <xf numFmtId="0" fontId="18" fillId="0" borderId="4" applyProtection="0">
      <alignment vertical="top"/>
    </xf>
    <xf numFmtId="0" fontId="18" fillId="0" borderId="4" applyProtection="0">
      <alignment vertical="top"/>
    </xf>
    <xf numFmtId="0" fontId="18" fillId="0" borderId="4" applyProtection="0">
      <alignment vertical="top"/>
    </xf>
    <xf numFmtId="0" fontId="18" fillId="0" borderId="4" applyProtection="0">
      <alignment vertical="top"/>
    </xf>
    <xf numFmtId="0" fontId="18" fillId="0" borderId="4" applyProtection="0">
      <alignment vertical="top"/>
    </xf>
    <xf numFmtId="0" fontId="60" fillId="0" borderId="5" applyNumberFormat="0" applyFill="0" applyAlignment="0" applyProtection="0"/>
    <xf numFmtId="0" fontId="19" fillId="0" borderId="6" applyProtection="0">
      <alignment vertical="top"/>
    </xf>
    <xf numFmtId="0" fontId="19" fillId="0" borderId="6" applyProtection="0">
      <alignment vertical="top"/>
    </xf>
    <xf numFmtId="0" fontId="19" fillId="0" borderId="6" applyProtection="0">
      <alignment vertical="top"/>
    </xf>
    <xf numFmtId="0" fontId="19" fillId="0" borderId="6" applyProtection="0">
      <alignment vertical="top"/>
    </xf>
    <xf numFmtId="0" fontId="19" fillId="0" borderId="6" applyProtection="0">
      <alignment vertical="top"/>
    </xf>
    <xf numFmtId="0" fontId="19" fillId="0" borderId="6" applyProtection="0">
      <alignment vertical="top"/>
    </xf>
    <xf numFmtId="0" fontId="60" fillId="0" borderId="0" applyNumberFormat="0" applyFill="0" applyBorder="0" applyAlignment="0" applyProtection="0"/>
    <xf numFmtId="0" fontId="19" fillId="0" borderId="0" applyProtection="0">
      <alignment vertical="top"/>
    </xf>
    <xf numFmtId="0" fontId="19" fillId="0" borderId="0" applyProtection="0">
      <alignment vertical="top"/>
    </xf>
    <xf numFmtId="0" fontId="19" fillId="0" borderId="0" applyProtection="0">
      <alignment vertical="top"/>
    </xf>
    <xf numFmtId="0" fontId="19" fillId="0" borderId="0" applyProtection="0">
      <alignment vertical="top"/>
    </xf>
    <xf numFmtId="0" fontId="19" fillId="0" borderId="0" applyProtection="0">
      <alignment vertical="top"/>
    </xf>
    <xf numFmtId="0" fontId="19" fillId="0" borderId="0" applyProtection="0">
      <alignment vertical="top"/>
    </xf>
    <xf numFmtId="0" fontId="20" fillId="0" borderId="0" applyProtection="0">
      <alignment vertical="top"/>
    </xf>
    <xf numFmtId="0" fontId="20" fillId="0" borderId="0" applyProtection="0">
      <alignment vertical="top"/>
    </xf>
    <xf numFmtId="0" fontId="20" fillId="0" borderId="0" applyProtection="0">
      <alignment vertical="top"/>
    </xf>
    <xf numFmtId="0" fontId="20" fillId="0" borderId="0" applyProtection="0">
      <alignment vertical="top"/>
    </xf>
    <xf numFmtId="0" fontId="20" fillId="0" borderId="0" applyProtection="0">
      <alignment vertical="top"/>
    </xf>
    <xf numFmtId="0" fontId="20" fillId="0" borderId="0" applyProtection="0">
      <alignment vertical="top"/>
    </xf>
    <xf numFmtId="0" fontId="61" fillId="34" borderId="0" applyNumberFormat="0" applyBorder="0" applyAlignment="0" applyProtection="0"/>
    <xf numFmtId="0" fontId="21" fillId="5" borderId="0" applyProtection="0">
      <alignment vertical="top"/>
    </xf>
    <xf numFmtId="0" fontId="21" fillId="5" borderId="0" applyProtection="0">
      <alignment vertical="top"/>
    </xf>
    <xf numFmtId="0" fontId="21" fillId="5" borderId="0" applyProtection="0">
      <alignment vertical="top"/>
    </xf>
    <xf numFmtId="0" fontId="21" fillId="5" borderId="0" applyProtection="0">
      <alignment vertical="top"/>
    </xf>
    <xf numFmtId="0" fontId="21" fillId="5" borderId="0" applyProtection="0">
      <alignment vertical="top"/>
    </xf>
    <xf numFmtId="0" fontId="21" fillId="5"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22" fillId="0" borderId="0">
      <alignment vertical="top"/>
      <protection/>
    </xf>
    <xf numFmtId="0" fontId="62" fillId="35" borderId="0" applyNumberFormat="0" applyBorder="0" applyAlignment="0" applyProtection="0"/>
    <xf numFmtId="0" fontId="23" fillId="7" borderId="0" applyProtection="0">
      <alignment vertical="top"/>
    </xf>
    <xf numFmtId="0" fontId="23" fillId="7" borderId="0" applyProtection="0">
      <alignment vertical="top"/>
    </xf>
    <xf numFmtId="0" fontId="23" fillId="7" borderId="0" applyProtection="0">
      <alignment vertical="top"/>
    </xf>
    <xf numFmtId="0" fontId="23" fillId="7" borderId="0" applyProtection="0">
      <alignment vertical="top"/>
    </xf>
    <xf numFmtId="0" fontId="23" fillId="7" borderId="0" applyProtection="0">
      <alignment vertical="top"/>
    </xf>
    <xf numFmtId="0" fontId="23" fillId="7" borderId="0" applyProtection="0">
      <alignment vertical="top"/>
    </xf>
    <xf numFmtId="0" fontId="63" fillId="0" borderId="7" applyNumberFormat="0" applyFill="0" applyAlignment="0" applyProtection="0"/>
    <xf numFmtId="0" fontId="24" fillId="0" borderId="8" applyProtection="0">
      <alignment vertical="top"/>
    </xf>
    <xf numFmtId="0" fontId="24" fillId="0" borderId="8" applyProtection="0">
      <alignment vertical="top"/>
    </xf>
    <xf numFmtId="0" fontId="24" fillId="0" borderId="8" applyProtection="0">
      <alignment vertical="top"/>
    </xf>
    <xf numFmtId="0" fontId="24" fillId="0" borderId="8" applyProtection="0">
      <alignment vertical="top"/>
    </xf>
    <xf numFmtId="0" fontId="24" fillId="0" borderId="8" applyProtection="0">
      <alignment vertical="top"/>
    </xf>
    <xf numFmtId="0" fontId="24" fillId="0" borderId="8" applyProtection="0">
      <alignment vertical="top"/>
    </xf>
    <xf numFmtId="44" fontId="0" fillId="0" borderId="0" applyFont="0" applyFill="0" applyBorder="0" applyAlignment="0" applyProtection="0"/>
    <xf numFmtId="42" fontId="0" fillId="0" borderId="0" applyFont="0" applyFill="0" applyBorder="0" applyAlignment="0" applyProtection="0"/>
    <xf numFmtId="0" fontId="64" fillId="36" borderId="9" applyNumberFormat="0" applyAlignment="0" applyProtection="0"/>
    <xf numFmtId="0" fontId="25" fillId="37" borderId="10" applyProtection="0">
      <alignment vertical="top"/>
    </xf>
    <xf numFmtId="0" fontId="25" fillId="37" borderId="10" applyProtection="0">
      <alignment vertical="top"/>
    </xf>
    <xf numFmtId="0" fontId="25" fillId="37" borderId="10" applyProtection="0">
      <alignment vertical="top"/>
    </xf>
    <xf numFmtId="0" fontId="25" fillId="37" borderId="10" applyProtection="0">
      <alignment vertical="top"/>
    </xf>
    <xf numFmtId="0" fontId="25" fillId="37" borderId="10" applyProtection="0">
      <alignment vertical="top"/>
    </xf>
    <xf numFmtId="0" fontId="25" fillId="37" borderId="10" applyProtection="0">
      <alignment vertical="top"/>
    </xf>
    <xf numFmtId="0" fontId="65" fillId="38" borderId="11" applyNumberFormat="0" applyAlignment="0" applyProtection="0"/>
    <xf numFmtId="0" fontId="26" fillId="39" borderId="12" applyProtection="0">
      <alignment vertical="top"/>
    </xf>
    <xf numFmtId="0" fontId="26" fillId="39" borderId="12" applyProtection="0">
      <alignment vertical="top"/>
    </xf>
    <xf numFmtId="0" fontId="26" fillId="39" borderId="12" applyProtection="0">
      <alignment vertical="top"/>
    </xf>
    <xf numFmtId="0" fontId="26" fillId="39" borderId="12" applyProtection="0">
      <alignment vertical="top"/>
    </xf>
    <xf numFmtId="0" fontId="26" fillId="39" borderId="12" applyProtection="0">
      <alignment vertical="top"/>
    </xf>
    <xf numFmtId="0" fontId="26" fillId="39" borderId="12" applyProtection="0">
      <alignment vertical="top"/>
    </xf>
    <xf numFmtId="0" fontId="66" fillId="0" borderId="0" applyNumberFormat="0" applyFill="0" applyBorder="0" applyAlignment="0" applyProtection="0"/>
    <xf numFmtId="0" fontId="27" fillId="0" borderId="0" applyProtection="0">
      <alignment vertical="top"/>
    </xf>
    <xf numFmtId="0" fontId="27" fillId="0" borderId="0" applyProtection="0">
      <alignment vertical="top"/>
    </xf>
    <xf numFmtId="0" fontId="27" fillId="0" borderId="0" applyProtection="0">
      <alignment vertical="top"/>
    </xf>
    <xf numFmtId="0" fontId="27" fillId="0" borderId="0" applyProtection="0">
      <alignment vertical="top"/>
    </xf>
    <xf numFmtId="0" fontId="27" fillId="0" borderId="0" applyProtection="0">
      <alignment vertical="top"/>
    </xf>
    <xf numFmtId="0" fontId="27" fillId="0" borderId="0" applyProtection="0">
      <alignment vertical="top"/>
    </xf>
    <xf numFmtId="0" fontId="67" fillId="0" borderId="0" applyNumberFormat="0" applyFill="0" applyBorder="0" applyAlignment="0" applyProtection="0"/>
    <xf numFmtId="0" fontId="28" fillId="0" borderId="0" applyProtection="0">
      <alignment vertical="top"/>
    </xf>
    <xf numFmtId="0" fontId="28" fillId="0" borderId="0" applyProtection="0">
      <alignment vertical="top"/>
    </xf>
    <xf numFmtId="0" fontId="28" fillId="0" borderId="0" applyProtection="0">
      <alignment vertical="top"/>
    </xf>
    <xf numFmtId="0" fontId="28" fillId="0" borderId="0" applyProtection="0">
      <alignment vertical="top"/>
    </xf>
    <xf numFmtId="0" fontId="28" fillId="0" borderId="0" applyProtection="0">
      <alignment vertical="top"/>
    </xf>
    <xf numFmtId="0" fontId="28" fillId="0" borderId="0" applyProtection="0">
      <alignment vertical="top"/>
    </xf>
    <xf numFmtId="0" fontId="68" fillId="0" borderId="13" applyNumberFormat="0" applyFill="0" applyAlignment="0" applyProtection="0"/>
    <xf numFmtId="0" fontId="29" fillId="0" borderId="14" applyProtection="0">
      <alignment vertical="top"/>
    </xf>
    <xf numFmtId="0" fontId="29" fillId="0" borderId="14" applyProtection="0">
      <alignment vertical="top"/>
    </xf>
    <xf numFmtId="0" fontId="29" fillId="0" borderId="14" applyProtection="0">
      <alignment vertical="top"/>
    </xf>
    <xf numFmtId="0" fontId="29" fillId="0" borderId="14" applyProtection="0">
      <alignment vertical="top"/>
    </xf>
    <xf numFmtId="0" fontId="29" fillId="0" borderId="14" applyProtection="0">
      <alignment vertical="top"/>
    </xf>
    <xf numFmtId="0" fontId="29" fillId="0" borderId="14"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3" fontId="0" fillId="0" borderId="0" applyProtection="0">
      <alignment vertical="top"/>
    </xf>
    <xf numFmtId="41" fontId="0" fillId="0" borderId="0" applyFont="0" applyFill="0" applyBorder="0" applyAlignment="0" applyProtection="0"/>
    <xf numFmtId="0" fontId="56" fillId="40" borderId="0" applyNumberFormat="0" applyBorder="0" applyAlignment="0" applyProtection="0"/>
    <xf numFmtId="0" fontId="16" fillId="41" borderId="0" applyProtection="0">
      <alignment vertical="top"/>
    </xf>
    <xf numFmtId="0" fontId="16" fillId="41" borderId="0" applyProtection="0">
      <alignment vertical="top"/>
    </xf>
    <xf numFmtId="0" fontId="16" fillId="41" borderId="0" applyProtection="0">
      <alignment vertical="top"/>
    </xf>
    <xf numFmtId="0" fontId="16" fillId="41" borderId="0" applyProtection="0">
      <alignment vertical="top"/>
    </xf>
    <xf numFmtId="0" fontId="16" fillId="41" borderId="0" applyProtection="0">
      <alignment vertical="top"/>
    </xf>
    <xf numFmtId="0" fontId="16" fillId="41" borderId="0" applyProtection="0">
      <alignment vertical="top"/>
    </xf>
    <xf numFmtId="0" fontId="56" fillId="42" borderId="0" applyNumberFormat="0" applyBorder="0" applyAlignment="0" applyProtection="0"/>
    <xf numFmtId="0" fontId="16" fillId="43" borderId="0" applyProtection="0">
      <alignment vertical="top"/>
    </xf>
    <xf numFmtId="0" fontId="16" fillId="43" borderId="0" applyProtection="0">
      <alignment vertical="top"/>
    </xf>
    <xf numFmtId="0" fontId="16" fillId="43" borderId="0" applyProtection="0">
      <alignment vertical="top"/>
    </xf>
    <xf numFmtId="0" fontId="16" fillId="43" borderId="0" applyProtection="0">
      <alignment vertical="top"/>
    </xf>
    <xf numFmtId="0" fontId="16" fillId="43" borderId="0" applyProtection="0">
      <alignment vertical="top"/>
    </xf>
    <xf numFmtId="0" fontId="16" fillId="43" borderId="0" applyProtection="0">
      <alignment vertical="top"/>
    </xf>
    <xf numFmtId="0" fontId="56" fillId="44" borderId="0" applyNumberFormat="0" applyBorder="0" applyAlignment="0" applyProtection="0"/>
    <xf numFmtId="0" fontId="16" fillId="45" borderId="0" applyProtection="0">
      <alignment vertical="top"/>
    </xf>
    <xf numFmtId="0" fontId="16" fillId="45" borderId="0" applyProtection="0">
      <alignment vertical="top"/>
    </xf>
    <xf numFmtId="0" fontId="16" fillId="45" borderId="0" applyProtection="0">
      <alignment vertical="top"/>
    </xf>
    <xf numFmtId="0" fontId="16" fillId="45" borderId="0" applyProtection="0">
      <alignment vertical="top"/>
    </xf>
    <xf numFmtId="0" fontId="16" fillId="45" borderId="0" applyProtection="0">
      <alignment vertical="top"/>
    </xf>
    <xf numFmtId="0" fontId="16" fillId="45" borderId="0" applyProtection="0">
      <alignment vertical="top"/>
    </xf>
    <xf numFmtId="0" fontId="56" fillId="46" borderId="0" applyNumberFormat="0" applyBorder="0" applyAlignment="0" applyProtection="0"/>
    <xf numFmtId="0" fontId="16" fillId="29" borderId="0" applyProtection="0">
      <alignment vertical="top"/>
    </xf>
    <xf numFmtId="0" fontId="16" fillId="29" borderId="0" applyProtection="0">
      <alignment vertical="top"/>
    </xf>
    <xf numFmtId="0" fontId="16" fillId="29" borderId="0" applyProtection="0">
      <alignment vertical="top"/>
    </xf>
    <xf numFmtId="0" fontId="16" fillId="29" borderId="0" applyProtection="0">
      <alignment vertical="top"/>
    </xf>
    <xf numFmtId="0" fontId="16" fillId="29" borderId="0" applyProtection="0">
      <alignment vertical="top"/>
    </xf>
    <xf numFmtId="0" fontId="16" fillId="29" borderId="0" applyProtection="0">
      <alignment vertical="top"/>
    </xf>
    <xf numFmtId="0" fontId="56" fillId="47" borderId="0" applyNumberFormat="0" applyBorder="0" applyAlignment="0" applyProtection="0"/>
    <xf numFmtId="0" fontId="16" fillId="31" borderId="0" applyProtection="0">
      <alignment vertical="top"/>
    </xf>
    <xf numFmtId="0" fontId="16" fillId="31" borderId="0" applyProtection="0">
      <alignment vertical="top"/>
    </xf>
    <xf numFmtId="0" fontId="16" fillId="31" borderId="0" applyProtection="0">
      <alignment vertical="top"/>
    </xf>
    <xf numFmtId="0" fontId="16" fillId="31" borderId="0" applyProtection="0">
      <alignment vertical="top"/>
    </xf>
    <xf numFmtId="0" fontId="16" fillId="31" borderId="0" applyProtection="0">
      <alignment vertical="top"/>
    </xf>
    <xf numFmtId="0" fontId="16" fillId="31" borderId="0" applyProtection="0">
      <alignment vertical="top"/>
    </xf>
    <xf numFmtId="0" fontId="56" fillId="48" borderId="0" applyNumberFormat="0" applyBorder="0" applyAlignment="0" applyProtection="0"/>
    <xf numFmtId="0" fontId="16" fillId="49" borderId="0" applyProtection="0">
      <alignment vertical="top"/>
    </xf>
    <xf numFmtId="0" fontId="16" fillId="49" borderId="0" applyProtection="0">
      <alignment vertical="top"/>
    </xf>
    <xf numFmtId="0" fontId="16" fillId="49" borderId="0" applyProtection="0">
      <alignment vertical="top"/>
    </xf>
    <xf numFmtId="0" fontId="16" fillId="49" borderId="0" applyProtection="0">
      <alignment vertical="top"/>
    </xf>
    <xf numFmtId="0" fontId="16" fillId="49" borderId="0" applyProtection="0">
      <alignment vertical="top"/>
    </xf>
    <xf numFmtId="0" fontId="16" fillId="49" borderId="0" applyProtection="0">
      <alignment vertical="top"/>
    </xf>
    <xf numFmtId="0" fontId="69" fillId="50" borderId="0" applyNumberFormat="0" applyBorder="0" applyAlignment="0" applyProtection="0"/>
    <xf numFmtId="0" fontId="30" fillId="51" borderId="0" applyProtection="0">
      <alignment vertical="top"/>
    </xf>
    <xf numFmtId="0" fontId="30" fillId="51" borderId="0" applyProtection="0">
      <alignment vertical="top"/>
    </xf>
    <xf numFmtId="0" fontId="30" fillId="51" borderId="0" applyProtection="0">
      <alignment vertical="top"/>
    </xf>
    <xf numFmtId="0" fontId="30" fillId="51" borderId="0" applyProtection="0">
      <alignment vertical="top"/>
    </xf>
    <xf numFmtId="0" fontId="30" fillId="51" borderId="0" applyProtection="0">
      <alignment vertical="top"/>
    </xf>
    <xf numFmtId="0" fontId="30" fillId="51" borderId="0" applyProtection="0">
      <alignment vertical="top"/>
    </xf>
    <xf numFmtId="0" fontId="70" fillId="36" borderId="15" applyNumberFormat="0" applyAlignment="0" applyProtection="0"/>
    <xf numFmtId="0" fontId="31" fillId="37" borderId="16" applyProtection="0">
      <alignment vertical="top"/>
    </xf>
    <xf numFmtId="0" fontId="31" fillId="37" borderId="16" applyProtection="0">
      <alignment vertical="top"/>
    </xf>
    <xf numFmtId="0" fontId="31" fillId="37" borderId="16" applyProtection="0">
      <alignment vertical="top"/>
    </xf>
    <xf numFmtId="0" fontId="31" fillId="37" borderId="16" applyProtection="0">
      <alignment vertical="top"/>
    </xf>
    <xf numFmtId="0" fontId="31" fillId="37" borderId="16" applyProtection="0">
      <alignment vertical="top"/>
    </xf>
    <xf numFmtId="0" fontId="31" fillId="37" borderId="16" applyProtection="0">
      <alignment vertical="top"/>
    </xf>
    <xf numFmtId="0" fontId="71" fillId="52" borderId="9" applyNumberFormat="0" applyAlignment="0" applyProtection="0"/>
    <xf numFmtId="0" fontId="32" fillId="13" borderId="10" applyProtection="0">
      <alignment vertical="top"/>
    </xf>
    <xf numFmtId="0" fontId="32" fillId="13" borderId="10" applyProtection="0">
      <alignment vertical="top"/>
    </xf>
    <xf numFmtId="0" fontId="32" fillId="13" borderId="10" applyProtection="0">
      <alignment vertical="top"/>
    </xf>
    <xf numFmtId="0" fontId="32" fillId="13" borderId="10" applyProtection="0">
      <alignment vertical="top"/>
    </xf>
    <xf numFmtId="0" fontId="32" fillId="13" borderId="10" applyProtection="0">
      <alignment vertical="top"/>
    </xf>
    <xf numFmtId="0" fontId="32" fillId="13" borderId="10" applyProtection="0">
      <alignment vertical="top"/>
    </xf>
    <xf numFmtId="0" fontId="0" fillId="53" borderId="17" applyNumberFormat="0" applyFont="0" applyAlignment="0" applyProtection="0"/>
    <xf numFmtId="0" fontId="0" fillId="54" borderId="18" applyProtection="0">
      <alignment vertical="top"/>
    </xf>
    <xf numFmtId="0" fontId="0" fillId="54" borderId="18" applyProtection="0">
      <alignment vertical="top"/>
    </xf>
    <xf numFmtId="0" fontId="0" fillId="54" borderId="18" applyProtection="0">
      <alignment vertical="top"/>
    </xf>
    <xf numFmtId="0" fontId="0" fillId="54" borderId="18" applyProtection="0">
      <alignment vertical="top"/>
    </xf>
    <xf numFmtId="0" fontId="0" fillId="54" borderId="18" applyProtection="0">
      <alignment vertical="top"/>
    </xf>
    <xf numFmtId="0" fontId="0" fillId="54" borderId="18" applyProtection="0">
      <alignment vertical="top"/>
    </xf>
  </cellStyleXfs>
  <cellXfs count="445">
    <xf numFmtId="0" fontId="0" fillId="0" borderId="0" xfId="0" applyAlignment="1">
      <alignment vertical="top"/>
    </xf>
    <xf numFmtId="0" fontId="2" fillId="0" borderId="0" xfId="0" applyNumberFormat="1" applyFont="1" applyFill="1" applyBorder="1" applyAlignment="1">
      <alignment/>
    </xf>
    <xf numFmtId="0" fontId="2" fillId="11" borderId="19" xfId="0" applyNumberFormat="1" applyFont="1" applyFill="1" applyBorder="1" applyAlignment="1">
      <alignment horizontal="center" vertical="top" wrapText="1"/>
    </xf>
    <xf numFmtId="0" fontId="2" fillId="0" borderId="19" xfId="0" applyNumberFormat="1" applyFont="1" applyFill="1" applyBorder="1" applyAlignment="1">
      <alignment horizontal="justify" vertical="top" wrapText="1"/>
    </xf>
    <xf numFmtId="0" fontId="1" fillId="0" borderId="19" xfId="0" applyNumberFormat="1" applyFont="1" applyFill="1" applyBorder="1" applyAlignment="1">
      <alignment horizontal="justify" vertical="top" wrapText="1"/>
    </xf>
    <xf numFmtId="0" fontId="33" fillId="0" borderId="0" xfId="0" applyNumberFormat="1" applyFont="1" applyFill="1" applyBorder="1" applyAlignment="1">
      <alignment vertical="center"/>
    </xf>
    <xf numFmtId="0" fontId="11" fillId="55" borderId="0" xfId="0" applyNumberFormat="1" applyFont="1" applyFill="1" applyBorder="1" applyAlignment="1">
      <alignment vertical="center"/>
    </xf>
    <xf numFmtId="0" fontId="11" fillId="55" borderId="20" xfId="0" applyNumberFormat="1" applyFont="1" applyFill="1" applyBorder="1" applyAlignment="1">
      <alignment vertical="center"/>
    </xf>
    <xf numFmtId="49" fontId="34" fillId="55" borderId="21" xfId="0" applyNumberFormat="1" applyFont="1" applyFill="1" applyBorder="1" applyAlignment="1">
      <alignment vertical="center"/>
    </xf>
    <xf numFmtId="0" fontId="34" fillId="55" borderId="21" xfId="0" applyNumberFormat="1" applyFont="1" applyFill="1" applyBorder="1" applyAlignment="1">
      <alignment vertical="center"/>
    </xf>
    <xf numFmtId="0" fontId="34" fillId="55" borderId="22" xfId="0" applyNumberFormat="1" applyFont="1" applyFill="1" applyBorder="1" applyAlignment="1">
      <alignment vertical="center"/>
    </xf>
    <xf numFmtId="0" fontId="34" fillId="55" borderId="0" xfId="0" applyNumberFormat="1" applyFont="1" applyFill="1" applyBorder="1" applyAlignment="1">
      <alignment vertical="center"/>
    </xf>
    <xf numFmtId="0" fontId="11" fillId="55" borderId="23" xfId="0" applyNumberFormat="1" applyFont="1" applyFill="1" applyBorder="1" applyAlignment="1">
      <alignment vertical="center"/>
    </xf>
    <xf numFmtId="0" fontId="11" fillId="55" borderId="24" xfId="0" applyNumberFormat="1" applyFont="1" applyFill="1" applyBorder="1" applyAlignment="1">
      <alignment vertical="center"/>
    </xf>
    <xf numFmtId="0" fontId="11" fillId="55" borderId="25" xfId="0" applyNumberFormat="1" applyFont="1" applyFill="1" applyBorder="1" applyAlignment="1">
      <alignment vertical="center"/>
    </xf>
    <xf numFmtId="0" fontId="11" fillId="55" borderId="26" xfId="0" applyNumberFormat="1" applyFont="1" applyFill="1" applyBorder="1" applyAlignment="1">
      <alignment vertical="center"/>
    </xf>
    <xf numFmtId="0" fontId="11" fillId="55" borderId="27" xfId="0" applyNumberFormat="1" applyFont="1" applyFill="1" applyBorder="1" applyAlignment="1">
      <alignment vertical="center"/>
    </xf>
    <xf numFmtId="0" fontId="10" fillId="55"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35"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36" fillId="23" borderId="28" xfId="0" applyNumberFormat="1" applyFont="1" applyFill="1" applyBorder="1" applyAlignment="1">
      <alignment horizontal="center" vertical="center"/>
    </xf>
    <xf numFmtId="0" fontId="36" fillId="23" borderId="29"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0" fontId="2" fillId="0" borderId="31" xfId="0" applyNumberFormat="1" applyFont="1" applyFill="1" applyBorder="1" applyAlignment="1">
      <alignment horizontal="left" vertical="center"/>
    </xf>
    <xf numFmtId="0" fontId="2" fillId="0" borderId="32"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33" xfId="421" applyNumberFormat="1" applyFont="1" applyFill="1" applyBorder="1" applyAlignment="1">
      <alignment horizontal="center" vertical="center"/>
      <protection/>
    </xf>
    <xf numFmtId="0" fontId="2" fillId="0" borderId="34" xfId="421" applyNumberFormat="1" applyFont="1" applyFill="1" applyBorder="1" applyAlignment="1">
      <alignment horizontal="center" vertical="center"/>
      <protection/>
    </xf>
    <xf numFmtId="0" fontId="2" fillId="0" borderId="0" xfId="0" applyNumberFormat="1" applyFont="1" applyFill="1" applyBorder="1" applyAlignment="1">
      <alignment vertical="center"/>
    </xf>
    <xf numFmtId="0" fontId="2" fillId="0" borderId="35" xfId="0" applyNumberFormat="1" applyFont="1" applyFill="1" applyBorder="1" applyAlignment="1">
      <alignment horizontal="left" vertical="center"/>
    </xf>
    <xf numFmtId="0" fontId="2" fillId="0" borderId="36" xfId="0" applyNumberFormat="1" applyFont="1" applyFill="1" applyBorder="1" applyAlignment="1">
      <alignment horizontal="center" vertical="center"/>
    </xf>
    <xf numFmtId="0" fontId="2" fillId="0" borderId="31" xfId="421" applyNumberFormat="1" applyFont="1" applyFill="1" applyBorder="1" applyAlignment="1">
      <alignment vertical="center"/>
      <protection/>
    </xf>
    <xf numFmtId="0" fontId="2" fillId="0" borderId="37" xfId="421" applyNumberFormat="1" applyFont="1" applyFill="1" applyBorder="1" applyAlignment="1">
      <alignment vertical="center"/>
      <protection/>
    </xf>
    <xf numFmtId="0" fontId="2" fillId="0" borderId="0" xfId="421" applyNumberFormat="1" applyFont="1" applyFill="1" applyBorder="1" applyAlignment="1">
      <alignment vertical="center"/>
      <protection/>
    </xf>
    <xf numFmtId="49" fontId="2" fillId="0" borderId="38" xfId="0" applyNumberFormat="1" applyFont="1" applyFill="1" applyBorder="1" applyAlignment="1">
      <alignment horizontal="center" vertical="center"/>
    </xf>
    <xf numFmtId="0" fontId="2" fillId="0" borderId="39" xfId="0" applyNumberFormat="1" applyFont="1" applyFill="1" applyBorder="1" applyAlignment="1">
      <alignment vertical="center"/>
    </xf>
    <xf numFmtId="0" fontId="2" fillId="0" borderId="40" xfId="0" applyNumberFormat="1" applyFont="1" applyFill="1" applyBorder="1" applyAlignment="1">
      <alignment vertical="center"/>
    </xf>
    <xf numFmtId="0" fontId="2" fillId="0" borderId="41" xfId="0" applyNumberFormat="1" applyFont="1" applyFill="1" applyBorder="1" applyAlignment="1">
      <alignment horizontal="center" vertical="center"/>
    </xf>
    <xf numFmtId="0" fontId="2" fillId="0" borderId="42" xfId="0" applyNumberFormat="1" applyFont="1" applyFill="1" applyBorder="1" applyAlignment="1">
      <alignment vertical="center"/>
    </xf>
    <xf numFmtId="0" fontId="36" fillId="23" borderId="43" xfId="0" applyNumberFormat="1" applyFont="1" applyFill="1" applyBorder="1" applyAlignment="1">
      <alignment horizontal="center" vertical="center" wrapText="1"/>
    </xf>
    <xf numFmtId="0" fontId="2" fillId="0" borderId="44" xfId="0" applyNumberFormat="1" applyFont="1" applyFill="1" applyBorder="1" applyAlignment="1">
      <alignment vertical="center"/>
    </xf>
    <xf numFmtId="0" fontId="10" fillId="13" borderId="19" xfId="0" applyNumberFormat="1" applyFont="1" applyFill="1" applyBorder="1" applyAlignment="1">
      <alignment horizontal="center" vertical="center" wrapText="1"/>
    </xf>
    <xf numFmtId="0" fontId="10" fillId="55" borderId="0" xfId="0" applyNumberFormat="1" applyFont="1" applyFill="1" applyBorder="1" applyAlignment="1">
      <alignment/>
    </xf>
    <xf numFmtId="0" fontId="37" fillId="0" borderId="0" xfId="0" applyNumberFormat="1" applyFont="1" applyFill="1" applyBorder="1" applyAlignment="1">
      <alignment horizontal="center" vertical="center"/>
    </xf>
    <xf numFmtId="0" fontId="37" fillId="0" borderId="0" xfId="0" applyNumberFormat="1" applyFont="1" applyFill="1" applyBorder="1" applyAlignment="1">
      <alignment vertical="center"/>
    </xf>
    <xf numFmtId="0" fontId="38"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39" fillId="23" borderId="28" xfId="0" applyNumberFormat="1" applyFont="1" applyFill="1" applyBorder="1" applyAlignment="1">
      <alignment horizontal="center" vertical="center"/>
    </xf>
    <xf numFmtId="0" fontId="39" fillId="23" borderId="29" xfId="0" applyNumberFormat="1" applyFont="1" applyFill="1" applyBorder="1" applyAlignment="1">
      <alignment horizontal="center" vertical="center" wrapText="1"/>
    </xf>
    <xf numFmtId="0" fontId="39" fillId="23" borderId="45"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left" vertical="center"/>
    </xf>
    <xf numFmtId="0" fontId="7" fillId="0" borderId="32" xfId="0" applyNumberFormat="1" applyFont="1" applyFill="1" applyBorder="1" applyAlignment="1">
      <alignment horizontal="center" vertical="center"/>
    </xf>
    <xf numFmtId="0" fontId="7" fillId="0" borderId="33" xfId="421" applyNumberFormat="1" applyFont="1" applyFill="1" applyBorder="1" applyAlignment="1">
      <alignment horizontal="center" vertical="center"/>
      <protection/>
    </xf>
    <xf numFmtId="0" fontId="7" fillId="0" borderId="34" xfId="421" applyNumberFormat="1" applyFont="1" applyFill="1" applyBorder="1" applyAlignment="1">
      <alignment horizontal="center" vertical="center"/>
      <protection/>
    </xf>
    <xf numFmtId="0" fontId="7" fillId="0" borderId="0" xfId="0" applyNumberFormat="1" applyFont="1" applyFill="1" applyBorder="1" applyAlignment="1">
      <alignment vertical="center"/>
    </xf>
    <xf numFmtId="0" fontId="7" fillId="0" borderId="31" xfId="421" applyNumberFormat="1" applyFont="1" applyFill="1" applyBorder="1" applyAlignment="1">
      <alignment vertical="center"/>
      <protection/>
    </xf>
    <xf numFmtId="0" fontId="7" fillId="0" borderId="37" xfId="421" applyNumberFormat="1" applyFont="1" applyFill="1" applyBorder="1" applyAlignment="1">
      <alignment vertical="center"/>
      <protection/>
    </xf>
    <xf numFmtId="0" fontId="7" fillId="0" borderId="46" xfId="421" applyNumberFormat="1" applyFont="1" applyFill="1" applyBorder="1" applyAlignment="1">
      <alignment horizontal="center" vertical="center"/>
      <protection/>
    </xf>
    <xf numFmtId="0" fontId="7" fillId="0" borderId="0" xfId="421" applyNumberFormat="1" applyFont="1" applyFill="1" applyBorder="1" applyAlignment="1">
      <alignment vertical="center"/>
      <protection/>
    </xf>
    <xf numFmtId="0" fontId="7" fillId="0" borderId="47" xfId="421" applyNumberFormat="1" applyFont="1" applyFill="1" applyBorder="1" applyAlignment="1">
      <alignment vertical="center"/>
      <protection/>
    </xf>
    <xf numFmtId="0" fontId="7" fillId="0" borderId="37" xfId="0" applyNumberFormat="1" applyFont="1" applyFill="1" applyBorder="1" applyAlignment="1">
      <alignment horizontal="left" vertical="center"/>
    </xf>
    <xf numFmtId="0" fontId="7" fillId="0" borderId="33" xfId="0" applyNumberFormat="1" applyFont="1" applyFill="1" applyBorder="1" applyAlignment="1">
      <alignment horizontal="center" vertical="center"/>
    </xf>
    <xf numFmtId="49" fontId="7" fillId="0" borderId="48" xfId="0" applyNumberFormat="1" applyFont="1" applyFill="1" applyBorder="1" applyAlignment="1">
      <alignment horizontal="center" vertical="center"/>
    </xf>
    <xf numFmtId="0" fontId="7" fillId="0" borderId="42" xfId="421" applyNumberFormat="1" applyFont="1" applyFill="1" applyBorder="1" applyAlignment="1">
      <alignment vertical="center"/>
      <protection/>
    </xf>
    <xf numFmtId="0" fontId="7" fillId="0" borderId="49" xfId="421" applyNumberFormat="1" applyFont="1" applyFill="1" applyBorder="1" applyAlignment="1">
      <alignment horizontal="center" vertical="center"/>
      <protection/>
    </xf>
    <xf numFmtId="0" fontId="7" fillId="0" borderId="50" xfId="421" applyNumberFormat="1" applyFont="1" applyFill="1" applyBorder="1" applyAlignment="1">
      <alignment horizontal="center" vertical="center"/>
      <protection/>
    </xf>
    <xf numFmtId="49" fontId="7" fillId="0" borderId="51" xfId="0" applyNumberFormat="1" applyFont="1" applyFill="1" applyBorder="1" applyAlignment="1">
      <alignment horizontal="center" vertical="center"/>
    </xf>
    <xf numFmtId="0" fontId="7" fillId="0" borderId="41" xfId="0" applyNumberFormat="1" applyFont="1" applyFill="1" applyBorder="1" applyAlignment="1">
      <alignment horizontal="center" vertical="center"/>
    </xf>
    <xf numFmtId="0" fontId="7" fillId="0" borderId="42" xfId="0" applyNumberFormat="1" applyFont="1" applyFill="1" applyBorder="1" applyAlignment="1">
      <alignment vertical="center"/>
    </xf>
    <xf numFmtId="0" fontId="7" fillId="0" borderId="44" xfId="0" applyNumberFormat="1" applyFont="1" applyFill="1" applyBorder="1" applyAlignment="1">
      <alignment vertical="center"/>
    </xf>
    <xf numFmtId="0" fontId="39" fillId="23" borderId="43" xfId="0" applyNumberFormat="1" applyFont="1" applyFill="1" applyBorder="1" applyAlignment="1">
      <alignment horizontal="center" vertical="center" wrapText="1"/>
    </xf>
    <xf numFmtId="49" fontId="7" fillId="0" borderId="52" xfId="0" applyNumberFormat="1" applyFont="1" applyFill="1" applyBorder="1" applyAlignment="1">
      <alignment horizontal="center" vertical="center"/>
    </xf>
    <xf numFmtId="0" fontId="7" fillId="0" borderId="53" xfId="421" applyNumberFormat="1" applyFont="1" applyFill="1" applyBorder="1" applyAlignment="1">
      <alignment vertical="center"/>
      <protection/>
    </xf>
    <xf numFmtId="0" fontId="7" fillId="0" borderId="54" xfId="421" applyNumberFormat="1" applyFont="1" applyFill="1" applyBorder="1" applyAlignment="1">
      <alignment vertical="center"/>
      <protection/>
    </xf>
    <xf numFmtId="0" fontId="39" fillId="0" borderId="28" xfId="0" applyNumberFormat="1" applyFont="1" applyFill="1" applyBorder="1" applyAlignment="1">
      <alignment horizontal="center" vertical="center"/>
    </xf>
    <xf numFmtId="0" fontId="0" fillId="55" borderId="0" xfId="0" applyNumberFormat="1" applyFont="1" applyFill="1" applyBorder="1" applyAlignment="1">
      <alignment/>
    </xf>
    <xf numFmtId="0" fontId="2" fillId="55" borderId="0" xfId="0" applyNumberFormat="1" applyFont="1" applyFill="1" applyBorder="1" applyAlignment="1">
      <alignment/>
    </xf>
    <xf numFmtId="2" fontId="7" fillId="55" borderId="55" xfId="0" applyNumberFormat="1" applyFont="1" applyFill="1" applyBorder="1" applyAlignment="1">
      <alignment horizontal="left" vertical="center"/>
    </xf>
    <xf numFmtId="2" fontId="7" fillId="55" borderId="0" xfId="0" applyNumberFormat="1" applyFont="1" applyFill="1" applyBorder="1" applyAlignment="1">
      <alignment horizontal="left" vertical="center"/>
    </xf>
    <xf numFmtId="2" fontId="40" fillId="55" borderId="0" xfId="0" applyNumberFormat="1" applyFont="1" applyFill="1" applyBorder="1" applyAlignment="1">
      <alignment horizontal="left" vertical="center"/>
    </xf>
    <xf numFmtId="2" fontId="2" fillId="55" borderId="55" xfId="0" applyNumberFormat="1" applyFont="1" applyFill="1" applyBorder="1" applyAlignment="1">
      <alignment horizontal="center" vertical="center"/>
    </xf>
    <xf numFmtId="0" fontId="0" fillId="55" borderId="0" xfId="0" applyNumberFormat="1" applyFont="1" applyFill="1" applyBorder="1" applyAlignment="1" applyProtection="1">
      <alignment vertical="center"/>
      <protection locked="0"/>
    </xf>
    <xf numFmtId="0" fontId="35" fillId="55" borderId="0" xfId="0" applyNumberFormat="1" applyFont="1" applyFill="1" applyBorder="1" applyAlignment="1" applyProtection="1">
      <alignment vertical="center"/>
      <protection locked="0"/>
    </xf>
    <xf numFmtId="0" fontId="2" fillId="55" borderId="0" xfId="0" applyNumberFormat="1" applyFont="1" applyFill="1" applyBorder="1" applyAlignment="1" applyProtection="1">
      <alignment vertical="center"/>
      <protection locked="0"/>
    </xf>
    <xf numFmtId="49" fontId="41" fillId="55" borderId="56" xfId="0" applyNumberFormat="1" applyFont="1" applyFill="1" applyBorder="1" applyAlignment="1" applyProtection="1">
      <alignment horizontal="left" vertical="center"/>
      <protection locked="0"/>
    </xf>
    <xf numFmtId="49" fontId="41" fillId="55" borderId="57" xfId="0" applyNumberFormat="1" applyFont="1" applyFill="1" applyBorder="1" applyAlignment="1" applyProtection="1">
      <alignment horizontal="left" vertical="center"/>
      <protection locked="0"/>
    </xf>
    <xf numFmtId="0" fontId="41" fillId="55" borderId="58" xfId="0" applyNumberFormat="1" applyFont="1" applyFill="1" applyBorder="1" applyAlignment="1">
      <alignment vertical="center"/>
    </xf>
    <xf numFmtId="0" fontId="41" fillId="55" borderId="59" xfId="0" applyNumberFormat="1" applyFont="1" applyFill="1" applyBorder="1" applyAlignment="1">
      <alignment vertical="center"/>
    </xf>
    <xf numFmtId="0" fontId="41" fillId="55" borderId="60" xfId="0" applyNumberFormat="1" applyFont="1" applyFill="1" applyBorder="1" applyAlignment="1">
      <alignment vertical="center"/>
    </xf>
    <xf numFmtId="49" fontId="41" fillId="55" borderId="61"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protection locked="0"/>
    </xf>
    <xf numFmtId="0" fontId="10" fillId="0" borderId="0"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vertical="center"/>
      <protection locked="0"/>
    </xf>
    <xf numFmtId="9" fontId="0" fillId="55" borderId="0" xfId="296" applyNumberFormat="1" applyFont="1" applyFill="1" applyBorder="1" applyAlignment="1" applyProtection="1">
      <alignment vertical="center"/>
      <protection locked="0"/>
    </xf>
    <xf numFmtId="0" fontId="10" fillId="55" borderId="0" xfId="0" applyNumberFormat="1" applyFont="1" applyFill="1" applyBorder="1" applyAlignment="1" applyProtection="1">
      <alignment vertical="center"/>
      <protection locked="0"/>
    </xf>
    <xf numFmtId="0" fontId="10" fillId="0" borderId="19" xfId="0" applyNumberFormat="1" applyFont="1" applyFill="1" applyBorder="1" applyAlignment="1" applyProtection="1">
      <alignment horizontal="center" vertical="center"/>
      <protection locked="0"/>
    </xf>
    <xf numFmtId="0" fontId="10" fillId="0" borderId="19" xfId="0" applyNumberFormat="1" applyFont="1" applyFill="1" applyBorder="1" applyAlignment="1" applyProtection="1">
      <alignment vertical="center"/>
      <protection locked="0"/>
    </xf>
    <xf numFmtId="0" fontId="42" fillId="55" borderId="0" xfId="0" applyNumberFormat="1" applyFont="1" applyFill="1" applyBorder="1" applyAlignment="1" applyProtection="1">
      <alignment vertical="center"/>
      <protection locked="0"/>
    </xf>
    <xf numFmtId="0" fontId="42" fillId="0" borderId="0" xfId="0" applyNumberFormat="1" applyFont="1" applyFill="1" applyBorder="1" applyAlignment="1" applyProtection="1">
      <alignment vertical="center"/>
      <protection locked="0"/>
    </xf>
    <xf numFmtId="0" fontId="10" fillId="0" borderId="19" xfId="0" applyNumberFormat="1" applyFont="1" applyFill="1" applyBorder="1" applyAlignment="1" applyProtection="1">
      <alignment horizontal="left" vertical="center"/>
      <protection locked="0"/>
    </xf>
    <xf numFmtId="0" fontId="10" fillId="0" borderId="62" xfId="0" applyNumberFormat="1" applyFont="1" applyFill="1" applyBorder="1" applyAlignment="1" applyProtection="1">
      <alignment vertical="center"/>
      <protection locked="0"/>
    </xf>
    <xf numFmtId="9" fontId="0" fillId="0" borderId="0" xfId="296" applyNumberFormat="1" applyFont="1" applyFill="1" applyBorder="1" applyAlignment="1" applyProtection="1">
      <alignment vertical="center"/>
      <protection locked="0"/>
    </xf>
    <xf numFmtId="0" fontId="12" fillId="55" borderId="0" xfId="0" applyNumberFormat="1" applyFont="1" applyFill="1" applyBorder="1" applyAlignment="1" applyProtection="1">
      <alignment/>
      <protection locked="0"/>
    </xf>
    <xf numFmtId="0" fontId="10" fillId="55" borderId="0" xfId="0" applyNumberFormat="1" applyFont="1" applyFill="1" applyBorder="1" applyAlignment="1" applyProtection="1">
      <alignment horizontal="center" vertical="center"/>
      <protection locked="0"/>
    </xf>
    <xf numFmtId="0" fontId="10" fillId="55" borderId="19" xfId="0" applyNumberFormat="1" applyFont="1" applyFill="1" applyBorder="1" applyAlignment="1" applyProtection="1">
      <alignment horizontal="center" vertical="center"/>
      <protection locked="0"/>
    </xf>
    <xf numFmtId="0" fontId="10" fillId="55" borderId="19" xfId="0" applyNumberFormat="1" applyFont="1" applyFill="1" applyBorder="1" applyAlignment="1" applyProtection="1">
      <alignment vertical="center"/>
      <protection locked="0"/>
    </xf>
    <xf numFmtId="0" fontId="10" fillId="55" borderId="0" xfId="0" applyNumberFormat="1" applyFont="1" applyFill="1" applyBorder="1" applyAlignment="1" applyProtection="1">
      <alignment/>
      <protection locked="0"/>
    </xf>
    <xf numFmtId="0" fontId="10" fillId="55" borderId="0" xfId="0" applyNumberFormat="1" applyFont="1" applyFill="1" applyBorder="1" applyAlignment="1" applyProtection="1">
      <alignment horizontal="center"/>
      <protection locked="0"/>
    </xf>
    <xf numFmtId="0" fontId="0" fillId="55" borderId="0" xfId="0" applyNumberFormat="1" applyFont="1" applyFill="1" applyBorder="1" applyAlignment="1" applyProtection="1">
      <alignment/>
      <protection locked="0"/>
    </xf>
    <xf numFmtId="0" fontId="0" fillId="55" borderId="0" xfId="0" applyNumberFormat="1" applyFont="1" applyFill="1" applyBorder="1" applyAlignment="1" applyProtection="1">
      <alignment horizontal="center"/>
      <protection locked="0"/>
    </xf>
    <xf numFmtId="0" fontId="10" fillId="55" borderId="0" xfId="0" applyNumberFormat="1" applyFont="1" applyFill="1" applyBorder="1" applyAlignment="1">
      <alignment horizontal="center" vertical="center"/>
    </xf>
    <xf numFmtId="0" fontId="2" fillId="55" borderId="0" xfId="0" applyNumberFormat="1" applyFont="1" applyFill="1" applyBorder="1" applyAlignment="1">
      <alignment vertical="center"/>
    </xf>
    <xf numFmtId="176" fontId="2" fillId="55" borderId="63" xfId="0" applyNumberFormat="1" applyFont="1" applyFill="1" applyBorder="1" applyAlignment="1">
      <alignment vertical="center"/>
    </xf>
    <xf numFmtId="9" fontId="2" fillId="55" borderId="0" xfId="296" applyNumberFormat="1" applyFont="1" applyFill="1" applyBorder="1" applyAlignment="1">
      <alignment horizontal="center" vertical="center"/>
    </xf>
    <xf numFmtId="0" fontId="10" fillId="55" borderId="19" xfId="0" applyNumberFormat="1" applyFont="1" applyFill="1" applyBorder="1" applyAlignment="1">
      <alignment horizontal="center" vertical="center"/>
    </xf>
    <xf numFmtId="0" fontId="10" fillId="55" borderId="19" xfId="0" applyNumberFormat="1" applyFont="1" applyFill="1" applyBorder="1" applyAlignment="1">
      <alignment vertical="center"/>
    </xf>
    <xf numFmtId="43" fontId="10" fillId="55" borderId="19" xfId="473" applyNumberFormat="1" applyFont="1" applyFill="1" applyBorder="1" applyAlignment="1" applyProtection="1">
      <alignment vertical="center"/>
      <protection locked="0"/>
    </xf>
    <xf numFmtId="43" fontId="10" fillId="55" borderId="19" xfId="473" applyNumberFormat="1" applyFont="1" applyFill="1" applyBorder="1" applyAlignment="1">
      <alignment vertical="center"/>
    </xf>
    <xf numFmtId="0" fontId="13" fillId="55" borderId="19" xfId="0" applyNumberFormat="1" applyFont="1" applyFill="1" applyBorder="1" applyAlignment="1">
      <alignment horizontal="center" vertical="center"/>
    </xf>
    <xf numFmtId="43" fontId="13" fillId="55" borderId="19" xfId="473" applyNumberFormat="1" applyFont="1" applyFill="1" applyBorder="1" applyAlignment="1">
      <alignment vertical="center"/>
    </xf>
    <xf numFmtId="0" fontId="2" fillId="55" borderId="0" xfId="0" applyNumberFormat="1" applyFont="1" applyFill="1" applyBorder="1" applyAlignment="1" applyProtection="1">
      <alignment/>
      <protection locked="0"/>
    </xf>
    <xf numFmtId="2" fontId="39" fillId="55" borderId="55" xfId="0" applyNumberFormat="1" applyFont="1" applyFill="1" applyBorder="1" applyAlignment="1" applyProtection="1">
      <alignment horizontal="center" vertical="center"/>
      <protection locked="0"/>
    </xf>
    <xf numFmtId="2" fontId="7" fillId="55" borderId="55" xfId="0" applyNumberFormat="1" applyFont="1" applyFill="1" applyBorder="1" applyAlignment="1" applyProtection="1">
      <alignment horizontal="left" vertical="center"/>
      <protection locked="0"/>
    </xf>
    <xf numFmtId="2" fontId="7" fillId="55" borderId="0" xfId="0" applyNumberFormat="1" applyFont="1" applyFill="1" applyBorder="1" applyAlignment="1" applyProtection="1">
      <alignment horizontal="left" vertical="center"/>
      <protection locked="0"/>
    </xf>
    <xf numFmtId="2" fontId="39" fillId="55" borderId="55" xfId="0" applyNumberFormat="1" applyFont="1" applyFill="1" applyBorder="1" applyAlignment="1" applyProtection="1">
      <alignment horizontal="left" vertical="center"/>
      <protection locked="0"/>
    </xf>
    <xf numFmtId="0" fontId="2" fillId="55" borderId="55" xfId="0" applyNumberFormat="1" applyFont="1" applyFill="1" applyBorder="1" applyAlignment="1" applyProtection="1">
      <alignment horizontal="center" vertical="center"/>
      <protection locked="0"/>
    </xf>
    <xf numFmtId="2" fontId="39" fillId="55" borderId="0" xfId="0" applyNumberFormat="1" applyFont="1" applyFill="1" applyBorder="1" applyAlignment="1" applyProtection="1">
      <alignment horizontal="center" vertical="center"/>
      <protection hidden="1"/>
    </xf>
    <xf numFmtId="0" fontId="2" fillId="55" borderId="0" xfId="0" applyNumberFormat="1" applyFont="1" applyFill="1" applyBorder="1" applyAlignment="1" applyProtection="1">
      <alignment vertical="center"/>
      <protection hidden="1"/>
    </xf>
    <xf numFmtId="176" fontId="2" fillId="55" borderId="63" xfId="0" applyNumberFormat="1" applyFont="1" applyFill="1" applyBorder="1" applyAlignment="1" applyProtection="1">
      <alignment vertical="center"/>
      <protection hidden="1"/>
    </xf>
    <xf numFmtId="176" fontId="2" fillId="55" borderId="0" xfId="0" applyNumberFormat="1" applyFont="1" applyFill="1" applyBorder="1" applyAlignment="1" applyProtection="1">
      <alignment vertical="center"/>
      <protection hidden="1"/>
    </xf>
    <xf numFmtId="9" fontId="2" fillId="55" borderId="0" xfId="296" applyNumberFormat="1" applyFont="1" applyFill="1" applyBorder="1" applyAlignment="1" applyProtection="1">
      <alignment horizontal="center" vertical="center"/>
      <protection hidden="1"/>
    </xf>
    <xf numFmtId="2" fontId="39" fillId="55" borderId="55" xfId="0" applyNumberFormat="1" applyFont="1" applyFill="1" applyBorder="1" applyAlignment="1" applyProtection="1">
      <alignment horizontal="center" vertical="center"/>
      <protection hidden="1"/>
    </xf>
    <xf numFmtId="0" fontId="0" fillId="55" borderId="0" xfId="0" applyNumberFormat="1" applyFont="1" applyFill="1" applyBorder="1" applyAlignment="1" applyProtection="1">
      <alignment horizontal="center" vertical="center"/>
      <protection locked="0"/>
    </xf>
    <xf numFmtId="0" fontId="43" fillId="55" borderId="0" xfId="0" applyNumberFormat="1" applyFont="1" applyFill="1" applyBorder="1" applyAlignment="1" applyProtection="1">
      <alignment vertical="center"/>
      <protection locked="0"/>
    </xf>
    <xf numFmtId="0" fontId="12" fillId="55" borderId="0" xfId="0" applyNumberFormat="1" applyFont="1" applyFill="1" applyBorder="1" applyAlignment="1" applyProtection="1">
      <alignment vertical="center"/>
      <protection locked="0"/>
    </xf>
    <xf numFmtId="43" fontId="44" fillId="55" borderId="19" xfId="473" applyNumberFormat="1" applyFont="1" applyFill="1" applyBorder="1" applyAlignment="1" applyProtection="1">
      <alignment horizontal="justify" vertical="center"/>
      <protection locked="0"/>
    </xf>
    <xf numFmtId="0" fontId="10" fillId="55" borderId="19" xfId="0" applyNumberFormat="1" applyFont="1" applyFill="1" applyBorder="1" applyAlignment="1" applyProtection="1">
      <alignment horizontal="justify" vertical="center"/>
      <protection locked="0"/>
    </xf>
    <xf numFmtId="43" fontId="10" fillId="55" borderId="19" xfId="473" applyNumberFormat="1" applyFont="1" applyFill="1" applyBorder="1" applyAlignment="1" applyProtection="1">
      <alignment horizontal="justify" vertical="center"/>
      <protection locked="0"/>
    </xf>
    <xf numFmtId="0" fontId="10" fillId="55" borderId="0" xfId="0" applyNumberFormat="1" applyFont="1" applyFill="1" applyBorder="1" applyAlignment="1" applyProtection="1">
      <alignment vertical="center"/>
      <protection hidden="1"/>
    </xf>
    <xf numFmtId="0" fontId="10" fillId="55" borderId="0" xfId="0" applyNumberFormat="1" applyFont="1" applyFill="1" applyBorder="1" applyAlignment="1" applyProtection="1">
      <alignment horizontal="center" vertical="center"/>
      <protection hidden="1"/>
    </xf>
    <xf numFmtId="0" fontId="10" fillId="55" borderId="0" xfId="0" applyNumberFormat="1" applyFont="1" applyFill="1" applyBorder="1" applyAlignment="1" applyProtection="1">
      <alignment horizontal="right" vertical="center"/>
      <protection hidden="1"/>
    </xf>
    <xf numFmtId="0" fontId="44" fillId="55" borderId="19" xfId="0" applyNumberFormat="1" applyFont="1" applyFill="1" applyBorder="1" applyAlignment="1" applyProtection="1">
      <alignment horizontal="center" vertical="center"/>
      <protection hidden="1"/>
    </xf>
    <xf numFmtId="0" fontId="44" fillId="55" borderId="19" xfId="0" applyNumberFormat="1" applyFont="1" applyFill="1" applyBorder="1" applyAlignment="1" applyProtection="1">
      <alignment horizontal="justify" vertical="center"/>
      <protection hidden="1"/>
    </xf>
    <xf numFmtId="0" fontId="10" fillId="55" borderId="19" xfId="0" applyNumberFormat="1" applyFont="1" applyFill="1" applyBorder="1" applyAlignment="1" applyProtection="1">
      <alignment horizontal="justify" vertical="center"/>
      <protection hidden="1"/>
    </xf>
    <xf numFmtId="0" fontId="10" fillId="55" borderId="19" xfId="0" applyNumberFormat="1" applyFont="1" applyFill="1" applyBorder="1" applyAlignment="1" applyProtection="1">
      <alignment horizontal="center" vertical="center"/>
      <protection hidden="1"/>
    </xf>
    <xf numFmtId="0" fontId="44" fillId="55" borderId="19" xfId="0" applyNumberFormat="1" applyFont="1" applyFill="1" applyBorder="1" applyAlignment="1" applyProtection="1">
      <alignment horizontal="left" vertical="center"/>
      <protection hidden="1"/>
    </xf>
    <xf numFmtId="43" fontId="44" fillId="55" borderId="19" xfId="473" applyNumberFormat="1" applyFont="1" applyFill="1" applyBorder="1" applyAlignment="1" applyProtection="1">
      <alignment horizontal="justify" vertical="center"/>
      <protection hidden="1"/>
    </xf>
    <xf numFmtId="2" fontId="45" fillId="55" borderId="0" xfId="0" applyNumberFormat="1" applyFont="1" applyFill="1" applyBorder="1" applyAlignment="1" applyProtection="1">
      <alignment horizontal="center" vertical="center"/>
      <protection hidden="1"/>
    </xf>
    <xf numFmtId="0" fontId="10" fillId="55" borderId="64" xfId="0" applyNumberFormat="1" applyFont="1" applyFill="1" applyBorder="1" applyAlignment="1" applyProtection="1">
      <alignment horizontal="left" vertical="center"/>
      <protection locked="0"/>
    </xf>
    <xf numFmtId="43" fontId="10" fillId="55" borderId="65" xfId="473" applyNumberFormat="1" applyFont="1" applyFill="1" applyBorder="1" applyAlignment="1" applyProtection="1">
      <alignment vertical="center"/>
      <protection locked="0"/>
    </xf>
    <xf numFmtId="0" fontId="10" fillId="55" borderId="19" xfId="0" applyNumberFormat="1" applyFont="1" applyFill="1" applyBorder="1" applyAlignment="1" applyProtection="1">
      <alignment horizontal="left" vertical="center"/>
      <protection locked="0"/>
    </xf>
    <xf numFmtId="0" fontId="13" fillId="55" borderId="0" xfId="0" applyNumberFormat="1" applyFont="1" applyFill="1" applyBorder="1" applyAlignment="1" applyProtection="1">
      <alignment vertical="center"/>
      <protection locked="0"/>
    </xf>
    <xf numFmtId="176" fontId="10" fillId="55" borderId="63" xfId="0" applyNumberFormat="1" applyFont="1" applyFill="1" applyBorder="1" applyAlignment="1" applyProtection="1">
      <alignment vertical="center"/>
      <protection hidden="1"/>
    </xf>
    <xf numFmtId="9" fontId="10" fillId="55" borderId="0" xfId="296" applyNumberFormat="1" applyFont="1" applyFill="1" applyBorder="1" applyAlignment="1" applyProtection="1">
      <alignment horizontal="right" vertical="center"/>
      <protection hidden="1"/>
    </xf>
    <xf numFmtId="0" fontId="13" fillId="13" borderId="19" xfId="0" applyNumberFormat="1" applyFont="1" applyFill="1" applyBorder="1" applyAlignment="1" applyProtection="1">
      <alignment horizontal="center" vertical="center"/>
      <protection hidden="1"/>
    </xf>
    <xf numFmtId="43" fontId="10" fillId="55" borderId="19" xfId="473" applyNumberFormat="1" applyFont="1" applyFill="1" applyBorder="1" applyAlignment="1" applyProtection="1">
      <alignment vertical="center"/>
      <protection hidden="1"/>
    </xf>
    <xf numFmtId="43" fontId="13" fillId="55" borderId="19" xfId="473" applyNumberFormat="1" applyFont="1" applyFill="1" applyBorder="1" applyAlignment="1" applyProtection="1">
      <alignment vertical="center"/>
      <protection hidden="1"/>
    </xf>
    <xf numFmtId="0" fontId="13" fillId="55" borderId="19" xfId="0" applyNumberFormat="1" applyFont="1" applyFill="1" applyBorder="1" applyAlignment="1" applyProtection="1">
      <alignment horizontal="left" vertical="center"/>
      <protection locked="0"/>
    </xf>
    <xf numFmtId="0" fontId="10" fillId="13" borderId="19" xfId="0" applyNumberFormat="1" applyFont="1" applyFill="1" applyBorder="1" applyAlignment="1" applyProtection="1">
      <alignment horizontal="center" vertical="center" wrapText="1"/>
      <protection locked="0"/>
    </xf>
    <xf numFmtId="43" fontId="0" fillId="55" borderId="0" xfId="473" applyNumberFormat="1" applyFont="1" applyFill="1" applyBorder="1" applyAlignment="1" applyProtection="1">
      <alignment vertical="center"/>
      <protection locked="0"/>
    </xf>
    <xf numFmtId="43" fontId="10" fillId="55" borderId="0" xfId="473" applyNumberFormat="1" applyFont="1" applyFill="1" applyBorder="1" applyAlignment="1" applyProtection="1">
      <alignment vertical="center"/>
      <protection locked="0"/>
    </xf>
    <xf numFmtId="0" fontId="13" fillId="0" borderId="0" xfId="0" applyNumberFormat="1" applyFont="1" applyFill="1" applyBorder="1" applyAlignment="1" applyProtection="1">
      <alignment vertical="center"/>
      <protection locked="0"/>
    </xf>
    <xf numFmtId="43" fontId="10" fillId="0" borderId="19" xfId="473" applyNumberFormat="1" applyFont="1" applyFill="1" applyBorder="1" applyAlignment="1" applyProtection="1">
      <alignment vertical="center"/>
      <protection locked="0"/>
    </xf>
    <xf numFmtId="9" fontId="10" fillId="55" borderId="0" xfId="296" applyNumberFormat="1" applyFont="1" applyFill="1" applyBorder="1" applyAlignment="1" applyProtection="1">
      <alignment vertical="center"/>
      <protection locked="0"/>
    </xf>
    <xf numFmtId="0" fontId="46" fillId="0" borderId="0" xfId="0" applyNumberFormat="1" applyFont="1" applyFill="1" applyBorder="1" applyAlignment="1" applyProtection="1">
      <alignment/>
      <protection locked="0"/>
    </xf>
    <xf numFmtId="9" fontId="10" fillId="0" borderId="0" xfId="296" applyNumberFormat="1" applyFont="1" applyFill="1" applyBorder="1" applyAlignment="1" applyProtection="1">
      <alignment vertical="center"/>
      <protection locked="0"/>
    </xf>
    <xf numFmtId="43" fontId="10" fillId="0" borderId="0" xfId="473" applyNumberFormat="1" applyFont="1" applyFill="1" applyBorder="1" applyAlignment="1" applyProtection="1">
      <alignment vertical="center"/>
      <protection locked="0"/>
    </xf>
    <xf numFmtId="43" fontId="0" fillId="0" borderId="0" xfId="473" applyNumberFormat="1" applyFont="1" applyFill="1" applyBorder="1" applyAlignment="1" applyProtection="1">
      <alignment vertical="center"/>
      <protection locked="0"/>
    </xf>
    <xf numFmtId="43" fontId="10" fillId="55" borderId="63" xfId="473" applyNumberFormat="1" applyFont="1" applyFill="1" applyBorder="1" applyAlignment="1" applyProtection="1">
      <alignment vertical="center"/>
      <protection hidden="1"/>
    </xf>
    <xf numFmtId="43" fontId="10" fillId="0" borderId="19" xfId="473" applyNumberFormat="1" applyFont="1" applyFill="1" applyBorder="1" applyAlignment="1" applyProtection="1">
      <alignment vertical="center"/>
      <protection hidden="1"/>
    </xf>
    <xf numFmtId="2" fontId="10" fillId="55" borderId="19" xfId="0" applyNumberFormat="1" applyFont="1" applyFill="1" applyBorder="1" applyAlignment="1" applyProtection="1">
      <alignment horizontal="left" vertical="center"/>
      <protection locked="0"/>
    </xf>
    <xf numFmtId="43" fontId="10" fillId="55" borderId="19" xfId="473" applyNumberFormat="1" applyFont="1" applyFill="1" applyBorder="1" applyAlignment="1" applyProtection="1">
      <alignment horizontal="right" vertical="center"/>
      <protection locked="0"/>
    </xf>
    <xf numFmtId="2" fontId="10" fillId="55" borderId="19" xfId="0" applyNumberFormat="1" applyFont="1" applyFill="1" applyBorder="1" applyAlignment="1" applyProtection="1">
      <alignment horizontal="center" vertical="center"/>
      <protection locked="0"/>
    </xf>
    <xf numFmtId="0" fontId="13" fillId="13" borderId="64" xfId="0" applyNumberFormat="1" applyFont="1" applyFill="1" applyBorder="1" applyAlignment="1" applyProtection="1">
      <alignment horizontal="center" vertical="center"/>
      <protection hidden="1"/>
    </xf>
    <xf numFmtId="43" fontId="13" fillId="55" borderId="19" xfId="473" applyNumberFormat="1" applyFont="1" applyFill="1" applyBorder="1" applyAlignment="1" applyProtection="1">
      <alignment horizontal="right" vertical="center"/>
      <protection hidden="1"/>
    </xf>
    <xf numFmtId="9" fontId="10" fillId="55" borderId="19" xfId="296" applyNumberFormat="1" applyFont="1" applyFill="1" applyBorder="1" applyAlignment="1" applyProtection="1">
      <alignment vertical="center"/>
      <protection locked="0"/>
    </xf>
    <xf numFmtId="9" fontId="10" fillId="55" borderId="19" xfId="296" applyNumberFormat="1" applyFont="1" applyFill="1" applyBorder="1" applyAlignment="1" applyProtection="1">
      <alignment horizontal="right" vertical="center"/>
      <protection locked="0"/>
    </xf>
    <xf numFmtId="0" fontId="10" fillId="55" borderId="0" xfId="0" applyNumberFormat="1" applyFont="1" applyFill="1" applyBorder="1" applyAlignment="1" applyProtection="1">
      <alignment wrapText="1"/>
      <protection locked="0"/>
    </xf>
    <xf numFmtId="0" fontId="10" fillId="55" borderId="0" xfId="0" applyNumberFormat="1" applyFont="1" applyFill="1" applyBorder="1" applyAlignment="1" applyProtection="1">
      <alignment vertical="center" wrapText="1"/>
      <protection locked="0"/>
    </xf>
    <xf numFmtId="9" fontId="13" fillId="55" borderId="19" xfId="296" applyNumberFormat="1" applyFont="1" applyFill="1" applyBorder="1" applyAlignment="1" applyProtection="1">
      <alignment vertical="center"/>
      <protection hidden="1"/>
    </xf>
    <xf numFmtId="0" fontId="13" fillId="55" borderId="19" xfId="0" applyNumberFormat="1" applyFont="1" applyFill="1" applyBorder="1" applyAlignment="1" applyProtection="1">
      <alignment horizontal="center" vertical="center"/>
      <protection locked="0"/>
    </xf>
    <xf numFmtId="0" fontId="47" fillId="55" borderId="0" xfId="0" applyNumberFormat="1" applyFont="1" applyFill="1" applyBorder="1" applyAlignment="1" applyProtection="1">
      <alignment vertical="center"/>
      <protection locked="0"/>
    </xf>
    <xf numFmtId="0" fontId="13" fillId="13" borderId="19" xfId="0" applyNumberFormat="1" applyFont="1" applyFill="1" applyBorder="1" applyAlignment="1" applyProtection="1">
      <alignment horizontal="center" vertical="center" wrapText="1"/>
      <protection hidden="1"/>
    </xf>
    <xf numFmtId="0" fontId="10" fillId="55" borderId="64" xfId="0" applyNumberFormat="1" applyFont="1" applyFill="1" applyBorder="1" applyAlignment="1" applyProtection="1">
      <alignment horizontal="center" vertical="center"/>
      <protection hidden="1"/>
    </xf>
    <xf numFmtId="0" fontId="13" fillId="55" borderId="19" xfId="0" applyNumberFormat="1" applyFont="1" applyFill="1" applyBorder="1" applyAlignment="1" applyProtection="1">
      <alignment vertical="center"/>
      <protection hidden="1"/>
    </xf>
    <xf numFmtId="49" fontId="41" fillId="55" borderId="66" xfId="0" applyNumberFormat="1" applyFont="1" applyFill="1" applyBorder="1" applyAlignment="1" applyProtection="1">
      <alignment horizontal="left" vertical="center"/>
      <protection locked="0"/>
    </xf>
    <xf numFmtId="0" fontId="13" fillId="23" borderId="28" xfId="0" applyNumberFormat="1" applyFont="1" applyFill="1" applyBorder="1" applyAlignment="1" applyProtection="1">
      <alignment horizontal="center" vertical="center"/>
      <protection hidden="1"/>
    </xf>
    <xf numFmtId="0" fontId="13" fillId="23" borderId="67" xfId="0" applyNumberFormat="1" applyFont="1" applyFill="1" applyBorder="1" applyAlignment="1" applyProtection="1">
      <alignment horizontal="center" vertical="center"/>
      <protection hidden="1"/>
    </xf>
    <xf numFmtId="49" fontId="10" fillId="0" borderId="37" xfId="0" applyNumberFormat="1" applyFont="1" applyFill="1" applyBorder="1" applyAlignment="1" applyProtection="1">
      <alignment horizontal="center" vertical="center"/>
      <protection hidden="1"/>
    </xf>
    <xf numFmtId="0" fontId="10" fillId="0" borderId="68" xfId="0" applyNumberFormat="1" applyFont="1" applyFill="1" applyBorder="1" applyAlignment="1" applyProtection="1">
      <alignment horizontal="left" vertical="center"/>
      <protection hidden="1"/>
    </xf>
    <xf numFmtId="0" fontId="10" fillId="0" borderId="69" xfId="421" applyNumberFormat="1" applyFont="1" applyFill="1" applyBorder="1" applyAlignment="1" applyProtection="1">
      <alignment horizontal="center" vertical="center"/>
      <protection hidden="1"/>
    </xf>
    <xf numFmtId="49" fontId="10" fillId="0" borderId="0" xfId="0" applyNumberFormat="1" applyFont="1" applyFill="1" applyBorder="1" applyAlignment="1" applyProtection="1">
      <alignment horizontal="center" vertical="center"/>
      <protection hidden="1"/>
    </xf>
    <xf numFmtId="0" fontId="10" fillId="0" borderId="68" xfId="0" applyNumberFormat="1" applyFont="1" applyFill="1" applyBorder="1" applyAlignment="1" applyProtection="1">
      <alignment vertical="center"/>
      <protection hidden="1"/>
    </xf>
    <xf numFmtId="49" fontId="10" fillId="0" borderId="35" xfId="0" applyNumberFormat="1" applyFont="1" applyFill="1" applyBorder="1" applyAlignment="1" applyProtection="1">
      <alignment horizontal="center" vertical="center"/>
      <protection hidden="1"/>
    </xf>
    <xf numFmtId="0" fontId="10" fillId="0" borderId="68" xfId="421" applyNumberFormat="1" applyFont="1" applyFill="1" applyBorder="1" applyAlignment="1" applyProtection="1">
      <alignment vertical="center"/>
      <protection hidden="1"/>
    </xf>
    <xf numFmtId="49" fontId="10" fillId="0" borderId="70" xfId="0" applyNumberFormat="1" applyFont="1" applyFill="1" applyBorder="1" applyAlignment="1" applyProtection="1">
      <alignment horizontal="center" vertical="center" wrapText="1"/>
      <protection hidden="1"/>
    </xf>
    <xf numFmtId="49" fontId="10" fillId="0" borderId="62" xfId="0" applyNumberFormat="1" applyFont="1" applyFill="1" applyBorder="1" applyAlignment="1" applyProtection="1">
      <alignment horizontal="center" vertical="center"/>
      <protection hidden="1"/>
    </xf>
    <xf numFmtId="0" fontId="10" fillId="0" borderId="71" xfId="421" applyNumberFormat="1" applyFont="1" applyFill="1" applyBorder="1" applyAlignment="1" applyProtection="1">
      <alignment vertical="center"/>
      <protection hidden="1"/>
    </xf>
    <xf numFmtId="49" fontId="10" fillId="0" borderId="48" xfId="0" applyNumberFormat="1" applyFont="1" applyFill="1" applyBorder="1" applyAlignment="1" applyProtection="1">
      <alignment horizontal="center" vertical="center" wrapText="1"/>
      <protection hidden="1"/>
    </xf>
    <xf numFmtId="49" fontId="10" fillId="0" borderId="42" xfId="0" applyNumberFormat="1" applyFont="1" applyFill="1" applyBorder="1" applyAlignment="1" applyProtection="1">
      <alignment horizontal="center" vertical="center"/>
      <protection hidden="1"/>
    </xf>
    <xf numFmtId="0" fontId="10" fillId="0" borderId="72" xfId="421" applyNumberFormat="1" applyFont="1" applyFill="1" applyBorder="1" applyAlignment="1" applyProtection="1">
      <alignment vertical="center"/>
      <protection hidden="1"/>
    </xf>
    <xf numFmtId="0" fontId="10" fillId="0" borderId="41" xfId="0" applyNumberFormat="1" applyFont="1" applyFill="1" applyBorder="1" applyAlignment="1" applyProtection="1">
      <alignment horizontal="center" vertical="center"/>
      <protection hidden="1"/>
    </xf>
    <xf numFmtId="0" fontId="10" fillId="0" borderId="42" xfId="0" applyNumberFormat="1" applyFont="1" applyFill="1" applyBorder="1" applyAlignment="1" applyProtection="1">
      <alignment vertical="center"/>
      <protection hidden="1"/>
    </xf>
    <xf numFmtId="0" fontId="10" fillId="0" borderId="44" xfId="0" applyNumberFormat="1" applyFont="1" applyFill="1" applyBorder="1" applyAlignment="1" applyProtection="1">
      <alignment vertical="center"/>
      <protection hidden="1"/>
    </xf>
    <xf numFmtId="0" fontId="10" fillId="55" borderId="63" xfId="0" applyNumberFormat="1" applyFont="1" applyFill="1" applyBorder="1" applyAlignment="1" applyProtection="1">
      <alignment vertical="center"/>
      <protection hidden="1"/>
    </xf>
    <xf numFmtId="43" fontId="10" fillId="0" borderId="19" xfId="473" applyNumberFormat="1" applyFont="1" applyFill="1" applyBorder="1" applyAlignment="1" applyProtection="1">
      <alignment horizontal="right" vertical="center"/>
      <protection locked="0"/>
    </xf>
    <xf numFmtId="0" fontId="10" fillId="0" borderId="0" xfId="396" applyNumberFormat="1" applyFont="1" applyFill="1" applyBorder="1" applyAlignment="1" applyProtection="1">
      <alignment horizontal="left" vertical="center"/>
      <protection locked="0"/>
    </xf>
    <xf numFmtId="0" fontId="41" fillId="55" borderId="73" xfId="0" applyNumberFormat="1" applyFont="1" applyFill="1" applyBorder="1" applyAlignment="1">
      <alignment vertical="center" wrapText="1"/>
    </xf>
    <xf numFmtId="0" fontId="42" fillId="0" borderId="19" xfId="0" applyNumberFormat="1" applyFont="1" applyFill="1" applyBorder="1" applyAlignment="1" applyProtection="1">
      <alignment vertical="center"/>
      <protection locked="0"/>
    </xf>
    <xf numFmtId="0" fontId="10" fillId="0" borderId="64" xfId="0" applyNumberFormat="1" applyFont="1" applyFill="1" applyBorder="1" applyAlignment="1" applyProtection="1">
      <alignment vertical="center"/>
      <protection locked="0"/>
    </xf>
    <xf numFmtId="43" fontId="39" fillId="55" borderId="55" xfId="473" applyNumberFormat="1" applyFont="1" applyFill="1" applyBorder="1" applyAlignment="1" applyProtection="1">
      <alignment horizontal="right" vertical="center"/>
      <protection locked="0"/>
    </xf>
    <xf numFmtId="43" fontId="39" fillId="55" borderId="55" xfId="473" applyNumberFormat="1" applyFont="1" applyFill="1" applyBorder="1" applyAlignment="1" applyProtection="1">
      <alignment vertical="center"/>
      <protection locked="0"/>
    </xf>
    <xf numFmtId="43" fontId="42" fillId="0" borderId="0" xfId="473" applyNumberFormat="1" applyFont="1" applyFill="1" applyBorder="1" applyAlignment="1" applyProtection="1">
      <alignment vertical="center"/>
      <protection locked="0"/>
    </xf>
    <xf numFmtId="0" fontId="13" fillId="13" borderId="19" xfId="0" applyNumberFormat="1" applyFont="1" applyFill="1" applyBorder="1" applyAlignment="1" applyProtection="1">
      <alignment vertical="center"/>
      <protection locked="0"/>
    </xf>
    <xf numFmtId="0" fontId="0" fillId="13" borderId="19" xfId="0" applyNumberFormat="1" applyFont="1" applyFill="1" applyBorder="1" applyAlignment="1" applyProtection="1">
      <alignment vertical="center"/>
      <protection locked="0"/>
    </xf>
    <xf numFmtId="49" fontId="10" fillId="0" borderId="38" xfId="415" applyNumberFormat="1" applyFont="1" applyFill="1" applyBorder="1" applyAlignment="1" applyProtection="1">
      <alignment horizontal="center" vertical="center"/>
      <protection hidden="1"/>
    </xf>
    <xf numFmtId="0" fontId="10" fillId="13" borderId="19" xfId="0" applyNumberFormat="1" applyFont="1" applyFill="1" applyBorder="1" applyAlignment="1" applyProtection="1">
      <alignment vertical="center" wrapText="1"/>
      <protection locked="0"/>
    </xf>
    <xf numFmtId="0" fontId="13" fillId="0" borderId="37" xfId="0" applyNumberFormat="1" applyFont="1" applyFill="1" applyBorder="1" applyAlignment="1" applyProtection="1">
      <alignment horizontal="left" vertical="center"/>
      <protection hidden="1"/>
    </xf>
    <xf numFmtId="0" fontId="13" fillId="0" borderId="46" xfId="0" applyNumberFormat="1" applyFont="1" applyFill="1" applyBorder="1" applyAlignment="1" applyProtection="1">
      <alignment horizontal="left" vertical="center"/>
      <protection hidden="1"/>
    </xf>
    <xf numFmtId="0" fontId="10" fillId="55" borderId="19" xfId="296" applyNumberFormat="1" applyFont="1" applyFill="1" applyBorder="1" applyAlignment="1" applyProtection="1">
      <alignment vertical="center"/>
      <protection hidden="1"/>
    </xf>
    <xf numFmtId="0" fontId="10" fillId="0" borderId="31" xfId="415" applyNumberFormat="1" applyFont="1" applyFill="1" applyBorder="1" applyAlignment="1" applyProtection="1">
      <alignment vertical="center"/>
      <protection hidden="1"/>
    </xf>
    <xf numFmtId="0" fontId="10" fillId="13" borderId="19" xfId="0" applyNumberFormat="1" applyFont="1" applyFill="1" applyBorder="1" applyAlignment="1" applyProtection="1">
      <alignment vertical="center"/>
      <protection locked="0"/>
    </xf>
    <xf numFmtId="0" fontId="10" fillId="55" borderId="0" xfId="0" applyNumberFormat="1" applyFont="1" applyFill="1" applyBorder="1" applyAlignment="1" applyProtection="1">
      <alignment horizontal="right"/>
      <protection locked="0"/>
    </xf>
    <xf numFmtId="177" fontId="10" fillId="0" borderId="19" xfId="296" applyNumberFormat="1" applyFont="1" applyFill="1" applyBorder="1" applyAlignment="1" applyProtection="1">
      <alignment horizontal="right" vertical="center"/>
      <protection hidden="1"/>
    </xf>
    <xf numFmtId="43" fontId="13" fillId="55" borderId="19" xfId="473" applyNumberFormat="1" applyFont="1" applyFill="1" applyBorder="1" applyAlignment="1" applyProtection="1">
      <alignment horizontal="center" vertical="center"/>
      <protection locked="0"/>
    </xf>
    <xf numFmtId="177" fontId="10" fillId="0" borderId="19" xfId="296" applyNumberFormat="1" applyFont="1" applyFill="1" applyBorder="1" applyAlignment="1" applyProtection="1">
      <alignment vertical="center"/>
      <protection hidden="1"/>
    </xf>
    <xf numFmtId="43" fontId="7" fillId="55" borderId="55" xfId="473" applyNumberFormat="1" applyFont="1" applyFill="1" applyBorder="1" applyAlignment="1">
      <alignment horizontal="left" vertical="center"/>
    </xf>
    <xf numFmtId="43" fontId="7" fillId="55" borderId="55" xfId="473" applyNumberFormat="1" applyFont="1" applyFill="1" applyBorder="1" applyAlignment="1" applyProtection="1">
      <alignment horizontal="left" vertical="center"/>
      <protection locked="0"/>
    </xf>
    <xf numFmtId="0" fontId="10" fillId="13" borderId="19" xfId="0" applyNumberFormat="1" applyFont="1" applyFill="1" applyBorder="1" applyAlignment="1" applyProtection="1">
      <alignment horizontal="center" vertical="center"/>
      <protection locked="0"/>
    </xf>
    <xf numFmtId="0" fontId="41" fillId="55" borderId="74" xfId="0" applyNumberFormat="1" applyFont="1" applyFill="1" applyBorder="1" applyAlignment="1">
      <alignment vertical="center"/>
    </xf>
    <xf numFmtId="176" fontId="10" fillId="55" borderId="63" xfId="0" applyNumberFormat="1" applyFont="1" applyFill="1" applyBorder="1" applyAlignment="1" applyProtection="1">
      <alignment horizontal="right" vertical="center"/>
      <protection hidden="1"/>
    </xf>
    <xf numFmtId="0" fontId="13" fillId="23" borderId="43" xfId="0" applyNumberFormat="1" applyFont="1" applyFill="1" applyBorder="1" applyAlignment="1" applyProtection="1">
      <alignment horizontal="center" vertical="center" wrapText="1"/>
      <protection hidden="1"/>
    </xf>
    <xf numFmtId="0" fontId="10" fillId="0" borderId="34" xfId="421" applyNumberFormat="1" applyFont="1" applyFill="1" applyBorder="1" applyAlignment="1" applyProtection="1">
      <alignment horizontal="center" vertical="center"/>
      <protection hidden="1"/>
    </xf>
    <xf numFmtId="0" fontId="10" fillId="0" borderId="75" xfId="421" applyNumberFormat="1" applyFont="1" applyFill="1" applyBorder="1" applyAlignment="1" applyProtection="1">
      <alignment horizontal="center" vertical="center"/>
      <protection hidden="1"/>
    </xf>
    <xf numFmtId="0" fontId="10" fillId="0" borderId="76" xfId="421" applyNumberFormat="1" applyFont="1" applyFill="1" applyBorder="1" applyAlignment="1" applyProtection="1">
      <alignment horizontal="center" vertical="center"/>
      <protection hidden="1"/>
    </xf>
    <xf numFmtId="0" fontId="10" fillId="0" borderId="77" xfId="421" applyNumberFormat="1" applyFont="1" applyFill="1" applyBorder="1" applyAlignment="1" applyProtection="1">
      <alignment horizontal="center" vertical="center" wrapText="1"/>
      <protection hidden="1"/>
    </xf>
    <xf numFmtId="0" fontId="10" fillId="0" borderId="78" xfId="421" applyNumberFormat="1" applyFont="1" applyFill="1" applyBorder="1" applyAlignment="1" applyProtection="1">
      <alignment vertical="center"/>
      <protection hidden="1"/>
    </xf>
    <xf numFmtId="0" fontId="10" fillId="0" borderId="79" xfId="421" applyNumberFormat="1" applyFont="1" applyFill="1" applyBorder="1" applyAlignment="1" applyProtection="1">
      <alignment horizontal="center" vertical="center"/>
      <protection hidden="1"/>
    </xf>
    <xf numFmtId="49" fontId="10" fillId="0" borderId="80" xfId="0" applyNumberFormat="1" applyFont="1" applyFill="1" applyBorder="1" applyAlignment="1" applyProtection="1">
      <alignment horizontal="center" vertical="center"/>
      <protection hidden="1"/>
    </xf>
    <xf numFmtId="0" fontId="10" fillId="0" borderId="81" xfId="421" applyNumberFormat="1" applyFont="1" applyFill="1" applyBorder="1" applyAlignment="1" applyProtection="1">
      <alignment vertical="center"/>
      <protection hidden="1"/>
    </xf>
    <xf numFmtId="0" fontId="10" fillId="0" borderId="82" xfId="421" applyNumberFormat="1" applyFont="1" applyFill="1" applyBorder="1" applyAlignment="1" applyProtection="1">
      <alignment horizontal="center" vertical="center"/>
      <protection hidden="1"/>
    </xf>
    <xf numFmtId="49" fontId="10" fillId="0" borderId="31" xfId="0" applyNumberFormat="1" applyFont="1" applyFill="1" applyBorder="1" applyAlignment="1" applyProtection="1">
      <alignment horizontal="center" vertical="center"/>
      <protection hidden="1"/>
    </xf>
    <xf numFmtId="49" fontId="10" fillId="0" borderId="83" xfId="0" applyNumberFormat="1" applyFont="1" applyFill="1" applyBorder="1" applyAlignment="1" applyProtection="1">
      <alignment horizontal="center" vertical="center"/>
      <protection hidden="1"/>
    </xf>
    <xf numFmtId="0" fontId="10" fillId="0" borderId="83" xfId="421" applyNumberFormat="1" applyFont="1" applyFill="1" applyBorder="1" applyAlignment="1" applyProtection="1">
      <alignment vertical="center"/>
      <protection hidden="1"/>
    </xf>
    <xf numFmtId="0" fontId="10" fillId="0" borderId="46" xfId="0" applyNumberFormat="1" applyFont="1" applyFill="1" applyBorder="1" applyAlignment="1" applyProtection="1">
      <alignment vertical="center"/>
      <protection hidden="1"/>
    </xf>
    <xf numFmtId="0" fontId="10" fillId="0" borderId="37" xfId="0" applyNumberFormat="1" applyFont="1" applyFill="1" applyBorder="1" applyAlignment="1" applyProtection="1">
      <alignment vertical="center"/>
      <protection hidden="1"/>
    </xf>
    <xf numFmtId="0" fontId="10" fillId="0" borderId="31" xfId="0" applyNumberFormat="1" applyFont="1" applyFill="1" applyBorder="1" applyAlignment="1" applyProtection="1">
      <alignment vertical="center"/>
      <protection hidden="1"/>
    </xf>
    <xf numFmtId="0" fontId="10" fillId="0" borderId="72" xfId="0" applyNumberFormat="1" applyFont="1" applyFill="1" applyBorder="1" applyAlignment="1" applyProtection="1">
      <alignment vertical="center"/>
      <protection hidden="1"/>
    </xf>
    <xf numFmtId="0" fontId="13" fillId="23" borderId="84" xfId="0" applyNumberFormat="1" applyFont="1" applyFill="1" applyBorder="1" applyAlignment="1" applyProtection="1">
      <alignment horizontal="center" vertical="center"/>
      <protection hidden="1"/>
    </xf>
    <xf numFmtId="0" fontId="48" fillId="0" borderId="0" xfId="295" applyNumberFormat="1" applyFont="1" applyFill="1" applyBorder="1" applyAlignment="1">
      <alignment/>
    </xf>
    <xf numFmtId="0" fontId="49" fillId="0" borderId="0" xfId="295" applyNumberFormat="1" applyFont="1" applyFill="1" applyBorder="1" applyAlignment="1">
      <alignment/>
    </xf>
    <xf numFmtId="0" fontId="48" fillId="13" borderId="19" xfId="295" applyNumberFormat="1" applyFont="1" applyFill="1" applyBorder="1" applyAlignment="1" applyProtection="1">
      <alignment horizontal="center" vertical="center"/>
      <protection hidden="1"/>
    </xf>
    <xf numFmtId="0" fontId="48" fillId="13" borderId="85" xfId="295" applyNumberFormat="1" applyFont="1" applyFill="1" applyBorder="1" applyAlignment="1" applyProtection="1">
      <alignment horizontal="center" vertical="center"/>
      <protection hidden="1"/>
    </xf>
    <xf numFmtId="0" fontId="49" fillId="0" borderId="19" xfId="295" applyNumberFormat="1" applyFont="1" applyFill="1" applyBorder="1" applyAlignment="1" applyProtection="1">
      <alignment horizontal="center" vertical="center"/>
      <protection hidden="1"/>
    </xf>
    <xf numFmtId="0" fontId="49" fillId="0" borderId="19" xfId="295" applyNumberFormat="1" applyFont="1" applyFill="1" applyBorder="1" applyAlignment="1" applyProtection="1">
      <alignment vertical="center"/>
      <protection hidden="1"/>
    </xf>
    <xf numFmtId="43" fontId="49" fillId="0" borderId="19" xfId="294" applyNumberFormat="1" applyFont="1" applyFill="1" applyBorder="1" applyAlignment="1" applyProtection="1">
      <alignment horizontal="right" vertical="center"/>
      <protection locked="0"/>
    </xf>
    <xf numFmtId="43" fontId="49" fillId="0" borderId="19" xfId="294" applyNumberFormat="1" applyFont="1" applyFill="1" applyBorder="1" applyAlignment="1" applyProtection="1">
      <alignment horizontal="center" vertical="center"/>
      <protection locked="0"/>
    </xf>
    <xf numFmtId="0" fontId="48" fillId="0" borderId="86" xfId="295" applyNumberFormat="1" applyFont="1" applyFill="1" applyBorder="1" applyAlignment="1" applyProtection="1">
      <alignment horizontal="center" vertical="center"/>
      <protection hidden="1"/>
    </xf>
    <xf numFmtId="4" fontId="49" fillId="56" borderId="19" xfId="295" applyNumberFormat="1" applyFont="1" applyFill="1" applyBorder="1" applyAlignment="1" applyProtection="1">
      <alignment vertical="center"/>
      <protection hidden="1"/>
    </xf>
    <xf numFmtId="178" fontId="49" fillId="0" borderId="19" xfId="295" applyNumberFormat="1" applyFont="1" applyFill="1" applyBorder="1" applyAlignment="1" applyProtection="1">
      <alignment vertical="center"/>
      <protection hidden="1"/>
    </xf>
    <xf numFmtId="178" fontId="48" fillId="13" borderId="85" xfId="295" applyNumberFormat="1" applyFont="1" applyFill="1" applyBorder="1" applyAlignment="1" applyProtection="1">
      <alignment horizontal="center" vertical="center"/>
      <protection hidden="1"/>
    </xf>
    <xf numFmtId="0" fontId="50" fillId="0" borderId="0" xfId="295" applyNumberFormat="1" applyFont="1" applyFill="1" applyBorder="1" applyAlignment="1">
      <alignment/>
    </xf>
    <xf numFmtId="0" fontId="51" fillId="0" borderId="0" xfId="295" applyNumberFormat="1" applyFont="1" applyFill="1" applyBorder="1" applyAlignment="1">
      <alignment/>
    </xf>
    <xf numFmtId="0" fontId="10" fillId="55" borderId="63" xfId="0" applyNumberFormat="1" applyFont="1" applyFill="1" applyBorder="1" applyAlignment="1" applyProtection="1">
      <alignment vertical="center"/>
      <protection locked="0"/>
    </xf>
    <xf numFmtId="176" fontId="10" fillId="55" borderId="63" xfId="0" applyNumberFormat="1" applyFont="1" applyFill="1" applyBorder="1" applyAlignment="1" applyProtection="1">
      <alignment vertical="center"/>
      <protection locked="0"/>
    </xf>
    <xf numFmtId="9" fontId="10" fillId="55" borderId="63" xfId="296" applyNumberFormat="1" applyFont="1" applyFill="1" applyBorder="1" applyAlignment="1" applyProtection="1">
      <alignment horizontal="right" vertical="center"/>
      <protection locked="0"/>
    </xf>
    <xf numFmtId="0" fontId="13" fillId="13" borderId="19" xfId="0" applyNumberFormat="1" applyFont="1" applyFill="1" applyBorder="1" applyAlignment="1" applyProtection="1">
      <alignment horizontal="center" vertical="center"/>
      <protection locked="0"/>
    </xf>
    <xf numFmtId="0" fontId="13" fillId="13" borderId="19" xfId="0" applyNumberFormat="1" applyFont="1" applyFill="1" applyBorder="1" applyAlignment="1" applyProtection="1">
      <alignment horizontal="center" vertical="center" wrapText="1"/>
      <protection locked="0"/>
    </xf>
    <xf numFmtId="9" fontId="13" fillId="13" borderId="19" xfId="296" applyNumberFormat="1" applyFont="1" applyFill="1" applyBorder="1" applyAlignment="1" applyProtection="1">
      <alignment horizontal="center" vertical="center"/>
      <protection locked="0"/>
    </xf>
    <xf numFmtId="177" fontId="10" fillId="37" borderId="87" xfId="296" applyNumberFormat="1" applyFont="1" applyFill="1" applyBorder="1" applyAlignment="1" applyProtection="1">
      <alignment horizontal="justify" vertical="center"/>
      <protection locked="0"/>
    </xf>
    <xf numFmtId="0" fontId="10" fillId="0" borderId="64" xfId="0" applyNumberFormat="1" applyFont="1" applyFill="1" applyBorder="1" applyAlignment="1" applyProtection="1">
      <alignment horizontal="center" vertical="center"/>
      <protection locked="0"/>
    </xf>
    <xf numFmtId="0" fontId="10" fillId="13" borderId="86"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right" vertical="center"/>
      <protection hidden="1"/>
    </xf>
    <xf numFmtId="0" fontId="10" fillId="0" borderId="19" xfId="296" applyNumberFormat="1" applyFont="1" applyFill="1" applyBorder="1" applyAlignment="1" applyProtection="1">
      <alignment vertical="center"/>
      <protection hidden="1"/>
    </xf>
    <xf numFmtId="0" fontId="10" fillId="0" borderId="62" xfId="0" applyNumberFormat="1" applyFont="1" applyFill="1" applyBorder="1" applyAlignment="1" applyProtection="1">
      <alignment vertical="center"/>
      <protection hidden="1"/>
    </xf>
    <xf numFmtId="9" fontId="10" fillId="55" borderId="0" xfId="296" applyNumberFormat="1" applyFont="1" applyFill="1" applyBorder="1" applyAlignment="1" applyProtection="1">
      <alignment horizontal="right" vertical="center"/>
      <protection locked="0"/>
    </xf>
    <xf numFmtId="0" fontId="49" fillId="0" borderId="0" xfId="295" applyNumberFormat="1" applyFont="1" applyFill="1" applyBorder="1" applyAlignment="1" applyProtection="1">
      <alignment/>
      <protection locked="0"/>
    </xf>
    <xf numFmtId="0" fontId="13" fillId="55" borderId="65" xfId="0" applyNumberFormat="1" applyFont="1" applyFill="1" applyBorder="1" applyAlignment="1" applyProtection="1">
      <alignment horizontal="center" vertical="center"/>
      <protection locked="0"/>
    </xf>
    <xf numFmtId="0" fontId="10" fillId="55" borderId="0" xfId="0" applyNumberFormat="1" applyFont="1" applyFill="1" applyBorder="1" applyAlignment="1" applyProtection="1">
      <alignment/>
      <protection hidden="1"/>
    </xf>
    <xf numFmtId="9" fontId="13" fillId="13" borderId="19" xfId="296" applyNumberFormat="1" applyFont="1" applyFill="1" applyBorder="1" applyAlignment="1" applyProtection="1">
      <alignment horizontal="center" vertical="center" wrapText="1"/>
      <protection locked="0"/>
    </xf>
    <xf numFmtId="0" fontId="13" fillId="13" borderId="64" xfId="0" applyNumberFormat="1" applyFont="1" applyFill="1" applyBorder="1" applyAlignment="1" applyProtection="1">
      <alignment horizontal="center" vertical="center"/>
      <protection locked="0"/>
    </xf>
    <xf numFmtId="0" fontId="4" fillId="11" borderId="19" xfId="0" applyNumberFormat="1" applyFont="1" applyFill="1" applyBorder="1" applyAlignment="1">
      <alignment horizontal="justify" vertical="top" wrapText="1"/>
    </xf>
    <xf numFmtId="0" fontId="52" fillId="11" borderId="19" xfId="0" applyNumberFormat="1" applyFont="1" applyFill="1" applyBorder="1" applyAlignment="1">
      <alignment horizontal="justify" vertical="top" wrapText="1"/>
    </xf>
    <xf numFmtId="0" fontId="2" fillId="0" borderId="19" xfId="0" applyNumberFormat="1" applyFont="1" applyFill="1" applyBorder="1" applyAlignment="1">
      <alignment horizontal="justify" vertical="top" wrapText="1"/>
    </xf>
    <xf numFmtId="0" fontId="34" fillId="55" borderId="23" xfId="0" applyNumberFormat="1" applyFont="1" applyFill="1" applyBorder="1" applyAlignment="1">
      <alignment horizontal="center" vertical="center"/>
    </xf>
    <xf numFmtId="0" fontId="34" fillId="55" borderId="0" xfId="0" applyNumberFormat="1" applyFont="1" applyFill="1" applyBorder="1" applyAlignment="1">
      <alignment horizontal="center" vertical="center"/>
    </xf>
    <xf numFmtId="0" fontId="34" fillId="55" borderId="24" xfId="0" applyNumberFormat="1" applyFont="1" applyFill="1" applyBorder="1" applyAlignment="1">
      <alignment horizontal="center" vertical="center"/>
    </xf>
    <xf numFmtId="0" fontId="11" fillId="55" borderId="23" xfId="0" applyNumberFormat="1" applyFont="1" applyFill="1" applyBorder="1" applyAlignment="1">
      <alignment horizontal="center" vertical="center"/>
    </xf>
    <xf numFmtId="0" fontId="11" fillId="55" borderId="0" xfId="0" applyNumberFormat="1" applyFont="1" applyFill="1" applyBorder="1" applyAlignment="1">
      <alignment horizontal="center" vertical="center"/>
    </xf>
    <xf numFmtId="0" fontId="11" fillId="55" borderId="24" xfId="0" applyNumberFormat="1" applyFont="1" applyFill="1" applyBorder="1" applyAlignment="1">
      <alignment horizontal="center" vertical="center"/>
    </xf>
    <xf numFmtId="0" fontId="35" fillId="55" borderId="88" xfId="0" applyNumberFormat="1" applyFont="1" applyFill="1" applyBorder="1" applyAlignment="1">
      <alignment horizontal="center" vertical="center"/>
    </xf>
    <xf numFmtId="0" fontId="35" fillId="55" borderId="89" xfId="0" applyNumberFormat="1" applyFont="1" applyFill="1" applyBorder="1" applyAlignment="1">
      <alignment horizontal="center" vertical="center"/>
    </xf>
    <xf numFmtId="0" fontId="35" fillId="0" borderId="88" xfId="0" applyNumberFormat="1" applyFont="1" applyFill="1" applyBorder="1" applyAlignment="1">
      <alignment horizontal="center" vertical="center" wrapText="1"/>
    </xf>
    <xf numFmtId="0" fontId="35" fillId="0" borderId="90" xfId="0" applyNumberFormat="1" applyFont="1" applyFill="1" applyBorder="1" applyAlignment="1">
      <alignment horizontal="center" vertical="center"/>
    </xf>
    <xf numFmtId="0" fontId="35" fillId="0" borderId="89" xfId="0" applyNumberFormat="1" applyFont="1" applyFill="1" applyBorder="1" applyAlignment="1">
      <alignment horizontal="center" vertical="center"/>
    </xf>
    <xf numFmtId="0" fontId="2" fillId="0" borderId="91" xfId="0" applyNumberFormat="1" applyFont="1" applyFill="1" applyBorder="1" applyAlignment="1">
      <alignment horizontal="left" vertical="center" wrapText="1"/>
    </xf>
    <xf numFmtId="0" fontId="2" fillId="0" borderId="92" xfId="0" applyNumberFormat="1" applyFont="1" applyFill="1" applyBorder="1" applyAlignment="1">
      <alignment horizontal="left" vertical="center" wrapText="1"/>
    </xf>
    <xf numFmtId="49" fontId="2" fillId="0" borderId="93" xfId="0" applyNumberFormat="1" applyFont="1" applyFill="1" applyBorder="1" applyAlignment="1">
      <alignment horizontal="left" vertical="center"/>
    </xf>
    <xf numFmtId="49" fontId="2" fillId="0" borderId="94" xfId="0" applyNumberFormat="1" applyFont="1" applyFill="1" applyBorder="1" applyAlignment="1">
      <alignment horizontal="left" vertical="center"/>
    </xf>
    <xf numFmtId="49" fontId="2" fillId="0" borderId="95" xfId="0" applyNumberFormat="1" applyFont="1" applyFill="1" applyBorder="1" applyAlignment="1">
      <alignment horizontal="left" vertical="center"/>
    </xf>
    <xf numFmtId="0" fontId="2" fillId="0" borderId="96" xfId="0" applyNumberFormat="1" applyFont="1" applyFill="1" applyBorder="1" applyAlignment="1">
      <alignment horizontal="left" vertical="center"/>
    </xf>
    <xf numFmtId="0" fontId="2" fillId="0" borderId="97"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37" xfId="0" applyNumberFormat="1" applyFont="1" applyFill="1" applyBorder="1" applyAlignment="1">
      <alignment horizontal="left" vertical="center"/>
    </xf>
    <xf numFmtId="49" fontId="2" fillId="0" borderId="46" xfId="0" applyNumberFormat="1" applyFont="1" applyFill="1" applyBorder="1" applyAlignment="1">
      <alignment horizontal="left" vertical="center"/>
    </xf>
    <xf numFmtId="0" fontId="2" fillId="0" borderId="30" xfId="0" applyNumberFormat="1" applyFont="1" applyFill="1" applyBorder="1" applyAlignment="1">
      <alignment horizontal="left" vertical="center" wrapText="1"/>
    </xf>
    <xf numFmtId="0" fontId="2" fillId="0" borderId="68" xfId="0" applyNumberFormat="1" applyFont="1" applyFill="1" applyBorder="1" applyAlignment="1">
      <alignment horizontal="left" vertical="center" wrapText="1"/>
    </xf>
    <xf numFmtId="0" fontId="2" fillId="0" borderId="48" xfId="0" applyNumberFormat="1" applyFont="1" applyFill="1" applyBorder="1" applyAlignment="1">
      <alignment horizontal="left" vertical="center" wrapText="1"/>
    </xf>
    <xf numFmtId="0" fontId="2" fillId="0" borderId="98"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xf>
    <xf numFmtId="49" fontId="2" fillId="0" borderId="54" xfId="0" applyNumberFormat="1" applyFont="1" applyFill="1" applyBorder="1" applyAlignment="1">
      <alignment horizontal="left" vertical="center"/>
    </xf>
    <xf numFmtId="49" fontId="2" fillId="0" borderId="99" xfId="0" applyNumberFormat="1" applyFont="1" applyFill="1" applyBorder="1" applyAlignment="1">
      <alignment horizontal="left" vertical="center"/>
    </xf>
    <xf numFmtId="0" fontId="36" fillId="23" borderId="100" xfId="0" applyNumberFormat="1" applyFont="1" applyFill="1" applyBorder="1" applyAlignment="1">
      <alignment horizontal="center" vertical="center"/>
    </xf>
    <xf numFmtId="0" fontId="36" fillId="23" borderId="101" xfId="0" applyNumberFormat="1" applyFont="1" applyFill="1" applyBorder="1" applyAlignment="1">
      <alignment horizontal="center" vertical="center"/>
    </xf>
    <xf numFmtId="0" fontId="36" fillId="0" borderId="102" xfId="0" applyNumberFormat="1" applyFont="1" applyFill="1" applyBorder="1" applyAlignment="1">
      <alignment horizontal="left" vertical="center"/>
    </xf>
    <xf numFmtId="0" fontId="36" fillId="0" borderId="94" xfId="0" applyNumberFormat="1" applyFont="1" applyFill="1" applyBorder="1" applyAlignment="1">
      <alignment horizontal="left" vertical="center"/>
    </xf>
    <xf numFmtId="0" fontId="36" fillId="0" borderId="95" xfId="0" applyNumberFormat="1" applyFont="1" applyFill="1" applyBorder="1" applyAlignment="1">
      <alignment horizontal="left" vertical="center"/>
    </xf>
    <xf numFmtId="0" fontId="2" fillId="0" borderId="34" xfId="421" applyNumberFormat="1" applyFont="1" applyFill="1" applyBorder="1" applyAlignment="1">
      <alignment horizontal="center" vertical="center"/>
      <protection/>
    </xf>
    <xf numFmtId="0" fontId="38" fillId="0" borderId="88" xfId="0" applyNumberFormat="1" applyFont="1" applyFill="1" applyBorder="1" applyAlignment="1">
      <alignment horizontal="center" vertical="center" wrapText="1"/>
    </xf>
    <xf numFmtId="0" fontId="38" fillId="0" borderId="90" xfId="0" applyNumberFormat="1" applyFont="1" applyFill="1" applyBorder="1" applyAlignment="1">
      <alignment horizontal="center" vertical="center"/>
    </xf>
    <xf numFmtId="0" fontId="38" fillId="0" borderId="89" xfId="0" applyNumberFormat="1" applyFont="1" applyFill="1" applyBorder="1" applyAlignment="1">
      <alignment horizontal="center" vertical="center"/>
    </xf>
    <xf numFmtId="0" fontId="7" fillId="0" borderId="91" xfId="0" applyNumberFormat="1" applyFont="1" applyFill="1" applyBorder="1" applyAlignment="1">
      <alignment horizontal="left" vertical="center" wrapText="1"/>
    </xf>
    <xf numFmtId="0" fontId="7" fillId="0" borderId="92" xfId="0" applyNumberFormat="1" applyFont="1" applyFill="1" applyBorder="1" applyAlignment="1">
      <alignment horizontal="left" vertical="center" wrapText="1"/>
    </xf>
    <xf numFmtId="49" fontId="7" fillId="0" borderId="93" xfId="0" applyNumberFormat="1" applyFont="1" applyFill="1" applyBorder="1" applyAlignment="1">
      <alignment horizontal="left" vertical="center"/>
    </xf>
    <xf numFmtId="49" fontId="7" fillId="0" borderId="94" xfId="0" applyNumberFormat="1" applyFont="1" applyFill="1" applyBorder="1" applyAlignment="1">
      <alignment horizontal="left" vertical="center"/>
    </xf>
    <xf numFmtId="49" fontId="7" fillId="0" borderId="95" xfId="0" applyNumberFormat="1" applyFont="1" applyFill="1" applyBorder="1" applyAlignment="1">
      <alignment horizontal="left" vertical="center"/>
    </xf>
    <xf numFmtId="0" fontId="7" fillId="0" borderId="96" xfId="0" applyNumberFormat="1" applyFont="1" applyFill="1" applyBorder="1" applyAlignment="1">
      <alignment horizontal="left" vertical="center"/>
    </xf>
    <xf numFmtId="0" fontId="7" fillId="0" borderId="97" xfId="0" applyNumberFormat="1" applyFont="1" applyFill="1" applyBorder="1" applyAlignment="1">
      <alignment horizontal="left" vertical="center"/>
    </xf>
    <xf numFmtId="49" fontId="7" fillId="0" borderId="31" xfId="0" applyNumberFormat="1" applyFont="1" applyFill="1" applyBorder="1" applyAlignment="1">
      <alignment horizontal="left" vertical="center"/>
    </xf>
    <xf numFmtId="49" fontId="7" fillId="0" borderId="37" xfId="0" applyNumberFormat="1" applyFont="1" applyFill="1" applyBorder="1" applyAlignment="1">
      <alignment horizontal="left" vertical="center"/>
    </xf>
    <xf numFmtId="49" fontId="7" fillId="0" borderId="46" xfId="0" applyNumberFormat="1" applyFont="1" applyFill="1" applyBorder="1" applyAlignment="1">
      <alignment horizontal="left" vertical="center"/>
    </xf>
    <xf numFmtId="0" fontId="7" fillId="0" borderId="30" xfId="0" applyNumberFormat="1" applyFont="1" applyFill="1" applyBorder="1" applyAlignment="1">
      <alignment horizontal="left" vertical="center" wrapText="1"/>
    </xf>
    <xf numFmtId="0" fontId="7" fillId="0" borderId="68" xfId="0" applyNumberFormat="1" applyFont="1" applyFill="1" applyBorder="1" applyAlignment="1">
      <alignment horizontal="left" vertical="center" wrapText="1"/>
    </xf>
    <xf numFmtId="0" fontId="7" fillId="0" borderId="48" xfId="0" applyNumberFormat="1" applyFont="1" applyFill="1" applyBorder="1" applyAlignment="1">
      <alignment horizontal="left" vertical="center" wrapText="1"/>
    </xf>
    <xf numFmtId="0" fontId="7" fillId="0" borderId="98"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xf>
    <xf numFmtId="49" fontId="7" fillId="0" borderId="54" xfId="0" applyNumberFormat="1" applyFont="1" applyFill="1" applyBorder="1" applyAlignment="1">
      <alignment horizontal="left" vertical="center"/>
    </xf>
    <xf numFmtId="49" fontId="7" fillId="0" borderId="99" xfId="0" applyNumberFormat="1" applyFont="1" applyFill="1" applyBorder="1" applyAlignment="1">
      <alignment horizontal="left" vertical="center"/>
    </xf>
    <xf numFmtId="0" fontId="39" fillId="23" borderId="100" xfId="0" applyNumberFormat="1" applyFont="1" applyFill="1" applyBorder="1" applyAlignment="1">
      <alignment horizontal="center" vertical="center"/>
    </xf>
    <xf numFmtId="0" fontId="39" fillId="23" borderId="101" xfId="0" applyNumberFormat="1" applyFont="1" applyFill="1" applyBorder="1" applyAlignment="1">
      <alignment horizontal="center" vertical="center"/>
    </xf>
    <xf numFmtId="0" fontId="39" fillId="0" borderId="100" xfId="0" applyNumberFormat="1" applyFont="1" applyFill="1" applyBorder="1" applyAlignment="1">
      <alignment horizontal="center" vertical="center"/>
    </xf>
    <xf numFmtId="0" fontId="39" fillId="0" borderId="101" xfId="0" applyNumberFormat="1" applyFont="1" applyFill="1" applyBorder="1" applyAlignment="1">
      <alignment horizontal="center" vertical="center"/>
    </xf>
    <xf numFmtId="0" fontId="39" fillId="0" borderId="102" xfId="0" applyNumberFormat="1" applyFont="1" applyFill="1" applyBorder="1" applyAlignment="1">
      <alignment horizontal="left" vertical="center"/>
    </xf>
    <xf numFmtId="0" fontId="39" fillId="0" borderId="94" xfId="0" applyNumberFormat="1" applyFont="1" applyFill="1" applyBorder="1" applyAlignment="1">
      <alignment horizontal="left" vertical="center"/>
    </xf>
    <xf numFmtId="0" fontId="39" fillId="0" borderId="95" xfId="0" applyNumberFormat="1" applyFont="1" applyFill="1" applyBorder="1" applyAlignment="1">
      <alignment horizontal="left" vertical="center"/>
    </xf>
    <xf numFmtId="0" fontId="7" fillId="0" borderId="31" xfId="421" applyNumberFormat="1" applyFont="1" applyFill="1" applyBorder="1" applyAlignment="1">
      <alignment horizontal="left" vertical="center"/>
      <protection/>
    </xf>
    <xf numFmtId="0" fontId="7" fillId="0" borderId="37" xfId="421" applyNumberFormat="1" applyFont="1" applyFill="1" applyBorder="1" applyAlignment="1">
      <alignment horizontal="left" vertical="center"/>
      <protection/>
    </xf>
    <xf numFmtId="0" fontId="7" fillId="0" borderId="46" xfId="421" applyNumberFormat="1" applyFont="1" applyFill="1" applyBorder="1" applyAlignment="1">
      <alignment horizontal="left" vertical="center"/>
      <protection/>
    </xf>
    <xf numFmtId="0" fontId="35" fillId="0" borderId="88" xfId="0" applyNumberFormat="1" applyFont="1" applyFill="1" applyBorder="1" applyAlignment="1" applyProtection="1">
      <alignment horizontal="center" vertical="center" wrapText="1"/>
      <protection hidden="1"/>
    </xf>
    <xf numFmtId="0" fontId="35" fillId="0" borderId="90" xfId="0" applyNumberFormat="1" applyFont="1" applyFill="1" applyBorder="1" applyAlignment="1" applyProtection="1">
      <alignment horizontal="center" vertical="center" wrapText="1"/>
      <protection hidden="1"/>
    </xf>
    <xf numFmtId="0" fontId="35" fillId="0" borderId="90" xfId="0" applyNumberFormat="1" applyFont="1" applyFill="1" applyBorder="1" applyAlignment="1" applyProtection="1">
      <alignment horizontal="center" vertical="center"/>
      <protection hidden="1"/>
    </xf>
    <xf numFmtId="0" fontId="35" fillId="0" borderId="89" xfId="0" applyNumberFormat="1" applyFont="1" applyFill="1" applyBorder="1" applyAlignment="1" applyProtection="1">
      <alignment horizontal="center" vertical="center"/>
      <protection hidden="1"/>
    </xf>
    <xf numFmtId="0" fontId="10" fillId="0" borderId="91" xfId="0" applyNumberFormat="1" applyFont="1" applyFill="1" applyBorder="1" applyAlignment="1" applyProtection="1">
      <alignment horizontal="left" vertical="center" wrapText="1"/>
      <protection hidden="1"/>
    </xf>
    <xf numFmtId="0" fontId="10" fillId="0" borderId="103" xfId="0" applyNumberFormat="1" applyFont="1" applyFill="1" applyBorder="1" applyAlignment="1" applyProtection="1">
      <alignment horizontal="left" vertical="center" wrapText="1"/>
      <protection hidden="1"/>
    </xf>
    <xf numFmtId="0" fontId="10" fillId="0" borderId="93" xfId="0" applyNumberFormat="1" applyFont="1" applyFill="1" applyBorder="1" applyAlignment="1" applyProtection="1">
      <alignment horizontal="left" vertical="center"/>
      <protection hidden="1"/>
    </xf>
    <xf numFmtId="0" fontId="10" fillId="0" borderId="95" xfId="0" applyNumberFormat="1" applyFont="1" applyFill="1" applyBorder="1" applyAlignment="1" applyProtection="1">
      <alignment horizontal="left" vertical="center"/>
      <protection hidden="1"/>
    </xf>
    <xf numFmtId="0" fontId="10" fillId="0" borderId="73" xfId="0" applyNumberFormat="1" applyFont="1" applyFill="1" applyBorder="1" applyAlignment="1" applyProtection="1">
      <alignment horizontal="left" vertical="center"/>
      <protection hidden="1"/>
    </xf>
    <xf numFmtId="0" fontId="10" fillId="0" borderId="0" xfId="0" applyNumberFormat="1" applyFont="1" applyFill="1" applyBorder="1" applyAlignment="1" applyProtection="1">
      <alignment horizontal="left" vertical="center"/>
      <protection hidden="1"/>
    </xf>
    <xf numFmtId="49" fontId="10" fillId="0" borderId="31" xfId="0" applyNumberFormat="1" applyFont="1" applyFill="1" applyBorder="1" applyAlignment="1" applyProtection="1">
      <alignment horizontal="left" vertical="center"/>
      <protection locked="0"/>
    </xf>
    <xf numFmtId="49" fontId="10" fillId="0" borderId="46" xfId="0" applyNumberFormat="1" applyFont="1" applyFill="1" applyBorder="1" applyAlignment="1" applyProtection="1">
      <alignment horizontal="left" vertical="center"/>
      <protection locked="0"/>
    </xf>
    <xf numFmtId="0" fontId="10" fillId="0" borderId="30" xfId="0" applyNumberFormat="1" applyFont="1" applyFill="1" applyBorder="1" applyAlignment="1" applyProtection="1">
      <alignment horizontal="left" vertical="center" wrapText="1"/>
      <protection hidden="1"/>
    </xf>
    <xf numFmtId="0" fontId="10" fillId="0" borderId="104" xfId="0" applyNumberFormat="1" applyFont="1" applyFill="1" applyBorder="1" applyAlignment="1" applyProtection="1">
      <alignment horizontal="left" vertical="center" wrapText="1"/>
      <protection hidden="1"/>
    </xf>
    <xf numFmtId="0" fontId="10" fillId="0" borderId="105" xfId="0" applyNumberFormat="1" applyFont="1" applyFill="1" applyBorder="1" applyAlignment="1" applyProtection="1">
      <alignment horizontal="left" vertical="center" wrapText="1"/>
      <protection hidden="1"/>
    </xf>
    <xf numFmtId="0" fontId="10" fillId="0" borderId="106" xfId="0" applyNumberFormat="1" applyFont="1" applyFill="1" applyBorder="1" applyAlignment="1" applyProtection="1">
      <alignment horizontal="left" vertical="center" wrapText="1"/>
      <protection hidden="1"/>
    </xf>
    <xf numFmtId="49" fontId="10" fillId="0" borderId="107" xfId="0" applyNumberFormat="1" applyFont="1" applyFill="1" applyBorder="1" applyAlignment="1" applyProtection="1">
      <alignment horizontal="left" vertical="center"/>
      <protection locked="0"/>
    </xf>
    <xf numFmtId="49" fontId="10" fillId="0" borderId="108" xfId="0" applyNumberFormat="1" applyFont="1" applyFill="1" applyBorder="1" applyAlignment="1" applyProtection="1">
      <alignment horizontal="left" vertical="center"/>
      <protection locked="0"/>
    </xf>
    <xf numFmtId="49" fontId="10" fillId="0" borderId="109" xfId="0" applyNumberFormat="1" applyFont="1" applyFill="1" applyBorder="1" applyAlignment="1" applyProtection="1">
      <alignment vertical="center"/>
      <protection locked="0"/>
    </xf>
    <xf numFmtId="49" fontId="10" fillId="0" borderId="110" xfId="0" applyNumberFormat="1" applyFont="1" applyFill="1" applyBorder="1" applyAlignment="1" applyProtection="1">
      <alignment vertical="center"/>
      <protection locked="0"/>
    </xf>
    <xf numFmtId="0" fontId="13" fillId="0" borderId="102" xfId="0" applyNumberFormat="1" applyFont="1" applyFill="1" applyBorder="1" applyAlignment="1" applyProtection="1">
      <alignment horizontal="left" vertical="center"/>
      <protection hidden="1"/>
    </xf>
    <xf numFmtId="0" fontId="13" fillId="0" borderId="94" xfId="0" applyNumberFormat="1" applyFont="1" applyFill="1" applyBorder="1" applyAlignment="1" applyProtection="1">
      <alignment horizontal="left" vertical="center"/>
      <protection hidden="1"/>
    </xf>
    <xf numFmtId="0" fontId="13" fillId="0" borderId="95" xfId="0" applyNumberFormat="1" applyFont="1" applyFill="1" applyBorder="1" applyAlignment="1" applyProtection="1">
      <alignment horizontal="left" vertical="center"/>
      <protection hidden="1"/>
    </xf>
    <xf numFmtId="49" fontId="10" fillId="0" borderId="111" xfId="0" applyNumberFormat="1" applyFont="1" applyFill="1" applyBorder="1" applyAlignment="1" applyProtection="1">
      <alignment horizontal="center" vertical="center" textRotation="255"/>
      <protection hidden="1"/>
    </xf>
    <xf numFmtId="49" fontId="10" fillId="0" borderId="112" xfId="0" applyNumberFormat="1" applyFont="1" applyFill="1" applyBorder="1" applyAlignment="1" applyProtection="1">
      <alignment horizontal="center" vertical="center" textRotation="255"/>
      <protection hidden="1"/>
    </xf>
    <xf numFmtId="49" fontId="10" fillId="0" borderId="113" xfId="0" applyNumberFormat="1" applyFont="1" applyFill="1" applyBorder="1" applyAlignment="1" applyProtection="1">
      <alignment horizontal="center" vertical="center" textRotation="255"/>
      <protection hidden="1"/>
    </xf>
    <xf numFmtId="0" fontId="10" fillId="0" borderId="34" xfId="421" applyNumberFormat="1" applyFont="1" applyFill="1" applyBorder="1" applyAlignment="1" applyProtection="1">
      <alignment horizontal="center" vertical="center"/>
      <protection hidden="1"/>
    </xf>
    <xf numFmtId="0" fontId="48" fillId="13" borderId="85" xfId="295" applyNumberFormat="1" applyFont="1" applyFill="1" applyBorder="1" applyAlignment="1" applyProtection="1">
      <alignment horizontal="center" vertical="center"/>
      <protection hidden="1"/>
    </xf>
    <xf numFmtId="0" fontId="48" fillId="13" borderId="62" xfId="295" applyNumberFormat="1" applyFont="1" applyFill="1" applyBorder="1" applyAlignment="1" applyProtection="1">
      <alignment horizontal="center" vertical="center"/>
      <protection hidden="1"/>
    </xf>
    <xf numFmtId="0" fontId="48" fillId="13" borderId="65" xfId="295" applyNumberFormat="1" applyFont="1" applyFill="1" applyBorder="1" applyAlignment="1" applyProtection="1">
      <alignment horizontal="center" vertical="center"/>
      <protection hidden="1"/>
    </xf>
    <xf numFmtId="0" fontId="48" fillId="13" borderId="19" xfId="295" applyNumberFormat="1" applyFont="1" applyFill="1" applyBorder="1" applyAlignment="1" applyProtection="1">
      <alignment horizontal="center" vertical="center"/>
      <protection hidden="1"/>
    </xf>
    <xf numFmtId="0" fontId="48" fillId="13" borderId="64" xfId="295" applyNumberFormat="1" applyFont="1" applyFill="1" applyBorder="1" applyAlignment="1" applyProtection="1">
      <alignment horizontal="center" vertical="center"/>
      <protection hidden="1"/>
    </xf>
    <xf numFmtId="0" fontId="48" fillId="13" borderId="114" xfId="295" applyNumberFormat="1" applyFont="1" applyFill="1" applyBorder="1" applyAlignment="1" applyProtection="1">
      <alignment horizontal="center" vertical="center"/>
      <protection hidden="1"/>
    </xf>
    <xf numFmtId="0" fontId="48" fillId="13" borderId="86" xfId="295" applyNumberFormat="1" applyFont="1" applyFill="1" applyBorder="1" applyAlignment="1" applyProtection="1">
      <alignment horizontal="center" vertical="center"/>
      <protection hidden="1"/>
    </xf>
    <xf numFmtId="0" fontId="11" fillId="55" borderId="0" xfId="0" applyNumberFormat="1" applyFont="1" applyFill="1" applyBorder="1" applyAlignment="1" applyProtection="1">
      <alignment horizontal="center" vertical="center"/>
      <protection locked="0"/>
    </xf>
    <xf numFmtId="0" fontId="13" fillId="13" borderId="19" xfId="0" applyNumberFormat="1" applyFont="1" applyFill="1" applyBorder="1" applyAlignment="1" applyProtection="1">
      <alignment horizontal="center" vertical="center"/>
      <protection locked="0"/>
    </xf>
    <xf numFmtId="43" fontId="10" fillId="0" borderId="85" xfId="473" applyNumberFormat="1" applyFont="1" applyFill="1" applyBorder="1" applyAlignment="1" applyProtection="1">
      <alignment horizontal="center" vertical="center"/>
      <protection locked="0"/>
    </xf>
    <xf numFmtId="43" fontId="10" fillId="0" borderId="65" xfId="473" applyNumberFormat="1" applyFont="1" applyFill="1" applyBorder="1" applyAlignment="1" applyProtection="1">
      <alignment horizontal="center" vertical="center"/>
      <protection locked="0"/>
    </xf>
    <xf numFmtId="0" fontId="13" fillId="13" borderId="86" xfId="0" applyNumberFormat="1" applyFont="1" applyFill="1" applyBorder="1" applyAlignment="1" applyProtection="1">
      <alignment vertical="center"/>
      <protection locked="0"/>
    </xf>
    <xf numFmtId="0" fontId="10" fillId="13" borderId="19" xfId="0" applyNumberFormat="1" applyFont="1" applyFill="1" applyBorder="1" applyAlignment="1" applyProtection="1">
      <alignment vertical="center" wrapText="1"/>
      <protection locked="0"/>
    </xf>
    <xf numFmtId="0" fontId="13" fillId="13" borderId="19" xfId="0" applyNumberFormat="1" applyFont="1" applyFill="1" applyBorder="1" applyAlignment="1" applyProtection="1">
      <alignment horizontal="center" vertical="center" wrapText="1"/>
      <protection locked="0"/>
    </xf>
    <xf numFmtId="0" fontId="12" fillId="55" borderId="0" xfId="0" applyNumberFormat="1" applyFont="1" applyFill="1" applyBorder="1" applyAlignment="1">
      <alignment horizontal="center"/>
    </xf>
    <xf numFmtId="2" fontId="11" fillId="55" borderId="0" xfId="0" applyNumberFormat="1" applyFont="1" applyFill="1" applyBorder="1" applyAlignment="1" applyProtection="1">
      <alignment horizontal="center" vertical="center"/>
      <protection hidden="1"/>
    </xf>
    <xf numFmtId="0" fontId="11" fillId="55" borderId="0" xfId="0" applyNumberFormat="1" applyFont="1" applyFill="1" applyBorder="1" applyAlignment="1" applyProtection="1">
      <alignment horizontal="center" vertical="center"/>
      <protection hidden="1"/>
    </xf>
    <xf numFmtId="0" fontId="44" fillId="55" borderId="19" xfId="0" applyNumberFormat="1" applyFont="1" applyFill="1" applyBorder="1" applyAlignment="1" applyProtection="1">
      <alignment horizontal="center" vertical="center"/>
      <protection hidden="1"/>
    </xf>
    <xf numFmtId="2" fontId="45" fillId="55" borderId="0" xfId="0" applyNumberFormat="1" applyFont="1" applyFill="1" applyBorder="1" applyAlignment="1" applyProtection="1">
      <alignment horizontal="center" vertical="center"/>
      <protection hidden="1"/>
    </xf>
    <xf numFmtId="2" fontId="2" fillId="55" borderId="55" xfId="0" applyNumberFormat="1" applyFont="1" applyFill="1" applyBorder="1" applyAlignment="1">
      <alignment horizontal="center" vertical="center"/>
    </xf>
    <xf numFmtId="0" fontId="12" fillId="55" borderId="0" xfId="0" applyNumberFormat="1" applyFont="1" applyFill="1" applyBorder="1" applyAlignment="1" applyProtection="1">
      <alignment horizontal="center" vertical="center"/>
      <protection locked="0"/>
    </xf>
    <xf numFmtId="0" fontId="53" fillId="13" borderId="19" xfId="0" applyNumberFormat="1" applyFont="1" applyFill="1" applyBorder="1" applyAlignment="1" applyProtection="1">
      <alignment horizontal="center" vertical="center"/>
      <protection locked="0"/>
    </xf>
    <xf numFmtId="0" fontId="10" fillId="55" borderId="85" xfId="0" applyNumberFormat="1" applyFont="1" applyFill="1" applyBorder="1" applyAlignment="1" applyProtection="1">
      <alignment horizontal="center" vertical="center"/>
      <protection locked="0"/>
    </xf>
    <xf numFmtId="0" fontId="10" fillId="55" borderId="65" xfId="0" applyNumberFormat="1" applyFont="1" applyFill="1" applyBorder="1" applyAlignment="1" applyProtection="1">
      <alignment horizontal="center" vertical="center"/>
      <protection locked="0"/>
    </xf>
    <xf numFmtId="0" fontId="13" fillId="55" borderId="85" xfId="0" applyNumberFormat="1" applyFont="1" applyFill="1" applyBorder="1" applyAlignment="1" applyProtection="1">
      <alignment horizontal="center" vertical="center"/>
      <protection locked="0"/>
    </xf>
    <xf numFmtId="0" fontId="13" fillId="55" borderId="65" xfId="0" applyNumberFormat="1" applyFont="1" applyFill="1" applyBorder="1" applyAlignment="1" applyProtection="1">
      <alignment horizontal="center" vertical="center"/>
      <protection locked="0"/>
    </xf>
    <xf numFmtId="0" fontId="13" fillId="13" borderId="19" xfId="0" applyNumberFormat="1" applyFont="1" applyFill="1" applyBorder="1" applyAlignment="1" applyProtection="1">
      <alignment horizontal="left" vertical="center"/>
      <protection locked="0"/>
    </xf>
    <xf numFmtId="0" fontId="10" fillId="13" borderId="19" xfId="0" applyNumberFormat="1" applyFont="1" applyFill="1" applyBorder="1" applyAlignment="1" applyProtection="1">
      <alignment horizontal="left" vertical="center"/>
      <protection locked="0"/>
    </xf>
    <xf numFmtId="0" fontId="10" fillId="13" borderId="85" xfId="0" applyNumberFormat="1" applyFont="1" applyFill="1" applyBorder="1" applyAlignment="1" applyProtection="1">
      <alignment horizontal="left" vertical="center" wrapText="1"/>
      <protection locked="0"/>
    </xf>
    <xf numFmtId="0" fontId="10" fillId="13" borderId="62" xfId="0" applyNumberFormat="1" applyFont="1" applyFill="1" applyBorder="1" applyAlignment="1" applyProtection="1">
      <alignment horizontal="left" vertical="center" wrapText="1"/>
      <protection locked="0"/>
    </xf>
    <xf numFmtId="0" fontId="10" fillId="13" borderId="65" xfId="0" applyNumberFormat="1" applyFont="1" applyFill="1" applyBorder="1" applyAlignment="1" applyProtection="1">
      <alignment horizontal="left" vertical="center" wrapText="1"/>
      <protection locked="0"/>
    </xf>
    <xf numFmtId="0" fontId="45" fillId="55" borderId="0" xfId="0" applyNumberFormat="1" applyFont="1" applyFill="1" applyBorder="1" applyAlignment="1" applyProtection="1">
      <alignment horizontal="center" vertical="center"/>
      <protection locked="0"/>
    </xf>
    <xf numFmtId="9" fontId="13" fillId="13" borderId="19" xfId="296" applyNumberFormat="1" applyFont="1" applyFill="1" applyBorder="1" applyAlignment="1" applyProtection="1">
      <alignment horizontal="center" vertical="center" wrapText="1"/>
      <protection locked="0"/>
    </xf>
    <xf numFmtId="0" fontId="13" fillId="13" borderId="19" xfId="0" applyNumberFormat="1" applyFont="1" applyFill="1" applyBorder="1" applyAlignment="1" applyProtection="1">
      <alignment horizontal="left"/>
      <protection locked="0"/>
    </xf>
    <xf numFmtId="43" fontId="13" fillId="13" borderId="64" xfId="473" applyNumberFormat="1" applyFont="1" applyFill="1" applyBorder="1" applyAlignment="1" applyProtection="1">
      <alignment horizontal="center" vertical="center" wrapText="1"/>
      <protection locked="0"/>
    </xf>
    <xf numFmtId="43" fontId="13" fillId="13" borderId="86" xfId="473" applyNumberFormat="1" applyFont="1" applyFill="1" applyBorder="1" applyAlignment="1" applyProtection="1">
      <alignment horizontal="center" vertical="center" wrapText="1"/>
      <protection locked="0"/>
    </xf>
    <xf numFmtId="43" fontId="13" fillId="13" borderId="19" xfId="473" applyNumberFormat="1" applyFont="1" applyFill="1" applyBorder="1" applyAlignment="1" applyProtection="1">
      <alignment horizontal="center" vertical="center"/>
      <protection locked="0"/>
    </xf>
    <xf numFmtId="2" fontId="54" fillId="55" borderId="0" xfId="0" applyNumberFormat="1" applyFont="1" applyFill="1" applyBorder="1" applyAlignment="1" applyProtection="1">
      <alignment horizontal="center" vertical="center"/>
      <protection locked="0"/>
    </xf>
    <xf numFmtId="2" fontId="13" fillId="55" borderId="19" xfId="0" applyNumberFormat="1" applyFont="1" applyFill="1" applyBorder="1" applyAlignment="1" applyProtection="1">
      <alignment horizontal="center" vertical="center"/>
      <protection locked="0"/>
    </xf>
    <xf numFmtId="0" fontId="10" fillId="13" borderId="19" xfId="0" applyNumberFormat="1" applyFont="1" applyFill="1" applyBorder="1" applyAlignment="1" applyProtection="1">
      <alignment horizontal="left" vertical="center" wrapText="1"/>
      <protection locked="0"/>
    </xf>
    <xf numFmtId="0" fontId="45" fillId="55" borderId="0" xfId="0" applyNumberFormat="1" applyFont="1" applyFill="1" applyBorder="1" applyAlignment="1" applyProtection="1">
      <alignment horizontal="center" vertical="center"/>
      <protection hidden="1"/>
    </xf>
    <xf numFmtId="2" fontId="13" fillId="55" borderId="55" xfId="0" applyNumberFormat="1" applyFont="1" applyFill="1" applyBorder="1" applyAlignment="1" applyProtection="1">
      <alignment horizontal="center" vertical="center"/>
      <protection hidden="1"/>
    </xf>
    <xf numFmtId="0" fontId="13" fillId="13" borderId="19" xfId="0" applyNumberFormat="1" applyFont="1" applyFill="1" applyBorder="1" applyAlignment="1" applyProtection="1">
      <alignment horizontal="left"/>
      <protection hidden="1"/>
    </xf>
    <xf numFmtId="0" fontId="13" fillId="13" borderId="64" xfId="0" applyNumberFormat="1" applyFont="1" applyFill="1" applyBorder="1" applyAlignment="1" applyProtection="1">
      <alignment horizontal="left"/>
      <protection hidden="1"/>
    </xf>
    <xf numFmtId="0" fontId="10" fillId="13" borderId="115" xfId="0" applyNumberFormat="1" applyFont="1" applyFill="1" applyBorder="1" applyAlignment="1" applyProtection="1">
      <alignment horizontal="left" vertical="center" wrapText="1"/>
      <protection hidden="1"/>
    </xf>
    <xf numFmtId="0" fontId="10" fillId="13" borderId="116" xfId="0" applyNumberFormat="1" applyFont="1" applyFill="1" applyBorder="1" applyAlignment="1" applyProtection="1">
      <alignment horizontal="left" vertical="center" wrapText="1"/>
      <protection hidden="1"/>
    </xf>
    <xf numFmtId="0" fontId="10" fillId="13" borderId="117" xfId="0" applyNumberFormat="1" applyFont="1" applyFill="1" applyBorder="1" applyAlignment="1" applyProtection="1">
      <alignment horizontal="left" vertical="center" wrapText="1"/>
      <protection hidden="1"/>
    </xf>
    <xf numFmtId="0" fontId="10" fillId="13" borderId="118" xfId="0" applyNumberFormat="1" applyFont="1" applyFill="1" applyBorder="1" applyAlignment="1" applyProtection="1">
      <alignment horizontal="left" vertical="center" wrapText="1"/>
      <protection hidden="1"/>
    </xf>
    <xf numFmtId="0" fontId="10" fillId="13" borderId="0" xfId="0" applyNumberFormat="1" applyFont="1" applyFill="1" applyBorder="1" applyAlignment="1" applyProtection="1">
      <alignment horizontal="left" vertical="center" wrapText="1"/>
      <protection hidden="1"/>
    </xf>
    <xf numFmtId="0" fontId="10" fillId="13" borderId="119" xfId="0" applyNumberFormat="1" applyFont="1" applyFill="1" applyBorder="1" applyAlignment="1" applyProtection="1">
      <alignment horizontal="left" vertical="center" wrapText="1"/>
      <protection hidden="1"/>
    </xf>
    <xf numFmtId="0" fontId="10" fillId="13" borderId="120" xfId="0" applyNumberFormat="1" applyFont="1" applyFill="1" applyBorder="1" applyAlignment="1" applyProtection="1">
      <alignment horizontal="left" vertical="center" wrapText="1"/>
      <protection hidden="1"/>
    </xf>
    <xf numFmtId="0" fontId="10" fillId="13" borderId="63" xfId="0" applyNumberFormat="1" applyFont="1" applyFill="1" applyBorder="1" applyAlignment="1" applyProtection="1">
      <alignment horizontal="left" vertical="center" wrapText="1"/>
      <protection hidden="1"/>
    </xf>
    <xf numFmtId="0" fontId="10" fillId="13" borderId="121" xfId="0" applyNumberFormat="1" applyFont="1" applyFill="1" applyBorder="1" applyAlignment="1" applyProtection="1">
      <alignment horizontal="left" vertical="center" wrapText="1"/>
      <protection hidden="1"/>
    </xf>
    <xf numFmtId="0" fontId="10" fillId="13" borderId="115" xfId="0" applyNumberFormat="1" applyFont="1" applyFill="1" applyBorder="1" applyAlignment="1" applyProtection="1">
      <alignment horizontal="center" vertical="center" wrapText="1"/>
      <protection hidden="1"/>
    </xf>
    <xf numFmtId="0" fontId="10" fillId="13" borderId="118" xfId="0" applyNumberFormat="1" applyFont="1" applyFill="1" applyBorder="1" applyAlignment="1" applyProtection="1">
      <alignment horizontal="center" vertical="center" wrapText="1"/>
      <protection hidden="1"/>
    </xf>
    <xf numFmtId="0" fontId="10" fillId="13" borderId="120" xfId="0" applyNumberFormat="1" applyFont="1" applyFill="1" applyBorder="1" applyAlignment="1" applyProtection="1">
      <alignment horizontal="center" vertical="center" wrapText="1"/>
      <protection hidden="1"/>
    </xf>
    <xf numFmtId="0" fontId="13" fillId="13" borderId="19" xfId="0" applyNumberFormat="1" applyFont="1" applyFill="1" applyBorder="1" applyAlignment="1">
      <alignment horizontal="left"/>
    </xf>
    <xf numFmtId="0" fontId="10" fillId="13" borderId="85" xfId="0" applyNumberFormat="1" applyFont="1" applyFill="1" applyBorder="1" applyAlignment="1">
      <alignment horizontal="left" vertical="center" wrapText="1"/>
    </xf>
    <xf numFmtId="0" fontId="10" fillId="13" borderId="62" xfId="0" applyNumberFormat="1" applyFont="1" applyFill="1" applyBorder="1" applyAlignment="1">
      <alignment horizontal="left" vertical="center" wrapText="1"/>
    </xf>
    <xf numFmtId="0" fontId="10" fillId="13" borderId="65" xfId="0" applyNumberFormat="1" applyFont="1" applyFill="1" applyBorder="1" applyAlignment="1">
      <alignment horizontal="left" vertical="center" wrapText="1"/>
    </xf>
  </cellXfs>
  <cellStyles count="569">
    <cellStyle name="Normal" xfId="0"/>
    <cellStyle name="?" xfId="15"/>
    <cellStyle name="@ET_Style?#artibody" xfId="16"/>
    <cellStyle name="_x000a_mouse.drv=lm" xfId="17"/>
    <cellStyle name="_x000a_mouse.drv=lm 2" xfId="18"/>
    <cellStyle name="_x000a_mouse.drv=lm 2 2" xfId="19"/>
    <cellStyle name="_x000a_mouse.drv=lm 2 2 2" xfId="20"/>
    <cellStyle name="_x000a_mouse.drv=lm 2 2 3" xfId="21"/>
    <cellStyle name="_x000a_mouse.drv=lm 2 2 4" xfId="22"/>
    <cellStyle name="_x000a_mouse.drv=lm 2 2 5" xfId="23"/>
    <cellStyle name="_x000a_mouse.drv=lm 2 2 6" xfId="24"/>
    <cellStyle name="_x000a_mouse.drv=lm 2 3" xfId="25"/>
    <cellStyle name="_x000a_mouse.drv=lm 2 4" xfId="26"/>
    <cellStyle name="_x000a_mouse.drv=lm 2 5" xfId="27"/>
    <cellStyle name="_x000a_mouse.drv=lm 2 6" xfId="28"/>
    <cellStyle name="_x000a_mouse.drv=lm 2 7" xfId="29"/>
    <cellStyle name="_x000a_mouse.drv=lm 3" xfId="30"/>
    <cellStyle name="_x000a_mouse.drv=lm 3 2" xfId="31"/>
    <cellStyle name="_x000a_mouse.drv=lm 3 2 2" xfId="32"/>
    <cellStyle name="_x000a_mouse.drv=lm 3 2 3" xfId="33"/>
    <cellStyle name="_x000a_mouse.drv=lm 3 2 4" xfId="34"/>
    <cellStyle name="_x000a_mouse.drv=lm 3 2 5" xfId="35"/>
    <cellStyle name="_x000a_mouse.drv=lm 3 2 6" xfId="36"/>
    <cellStyle name="_x000a_mouse.drv=lm 3 3" xfId="37"/>
    <cellStyle name="_x000a_mouse.drv=lm 3 4" xfId="38"/>
    <cellStyle name="_x000a_mouse.drv=lm 3 5" xfId="39"/>
    <cellStyle name="_x000a_mouse.drv=lm 3 6" xfId="40"/>
    <cellStyle name="_x000a_mouse.drv=lm 3 7" xfId="41"/>
    <cellStyle name="_x000a_mouse.drv=lm 4" xfId="42"/>
    <cellStyle name="_x000a_mouse.drv=lm 4 2" xfId="43"/>
    <cellStyle name="_x000a_mouse.drv=lm 4 3" xfId="44"/>
    <cellStyle name="_x000a_mouse.drv=lm 4 4" xfId="45"/>
    <cellStyle name="_x000a_mouse.drv=lm 4 5" xfId="46"/>
    <cellStyle name="_x000a_mouse.drv=lm 4 6" xfId="47"/>
    <cellStyle name="20% - 强调文字颜色 1" xfId="48"/>
    <cellStyle name="20% - 强调文字颜色 1 2" xfId="49"/>
    <cellStyle name="20% - 强调文字颜色 1 2 2" xfId="50"/>
    <cellStyle name="20% - 强调文字颜色 1 2 3" xfId="51"/>
    <cellStyle name="20% - 强调文字颜色 1 2 4" xfId="52"/>
    <cellStyle name="20% - 强调文字颜色 1 2 5" xfId="53"/>
    <cellStyle name="20% - 强调文字颜色 1 2 6" xfId="54"/>
    <cellStyle name="20% - 强调文字颜色 1 3" xfId="55"/>
    <cellStyle name="20% - 强调文字颜色 1 3 2" xfId="56"/>
    <cellStyle name="20% - 强调文字颜色 1 4" xfId="57"/>
    <cellStyle name="20% - 强调文字颜色 1 4 2" xfId="58"/>
    <cellStyle name="20% - 强调文字颜色 1 5" xfId="59"/>
    <cellStyle name="20% - 强调文字颜色 1 5 2" xfId="60"/>
    <cellStyle name="20% - 强调文字颜色 1 6" xfId="61"/>
    <cellStyle name="20% - 强调文字颜色 1 6 2" xfId="62"/>
    <cellStyle name="20% - 强调文字颜色 1 7" xfId="63"/>
    <cellStyle name="20% - 强调文字颜色 1 7 2" xfId="64"/>
    <cellStyle name="20% - 强调文字颜色 2" xfId="65"/>
    <cellStyle name="20% - 强调文字颜色 2 2" xfId="66"/>
    <cellStyle name="20% - 强调文字颜色 2 2 2" xfId="67"/>
    <cellStyle name="20% - 强调文字颜色 2 2 3" xfId="68"/>
    <cellStyle name="20% - 强调文字颜色 2 2 4" xfId="69"/>
    <cellStyle name="20% - 强调文字颜色 2 2 5" xfId="70"/>
    <cellStyle name="20% - 强调文字颜色 2 2 6" xfId="71"/>
    <cellStyle name="20% - 强调文字颜色 2 3" xfId="72"/>
    <cellStyle name="20% - 强调文字颜色 2 3 2" xfId="73"/>
    <cellStyle name="20% - 强调文字颜色 2 4" xfId="74"/>
    <cellStyle name="20% - 强调文字颜色 2 4 2" xfId="75"/>
    <cellStyle name="20% - 强调文字颜色 2 5" xfId="76"/>
    <cellStyle name="20% - 强调文字颜色 2 5 2" xfId="77"/>
    <cellStyle name="20% - 强调文字颜色 2 6" xfId="78"/>
    <cellStyle name="20% - 强调文字颜色 2 6 2" xfId="79"/>
    <cellStyle name="20% - 强调文字颜色 2 7" xfId="80"/>
    <cellStyle name="20% - 强调文字颜色 2 7 2" xfId="81"/>
    <cellStyle name="20% - 强调文字颜色 3" xfId="82"/>
    <cellStyle name="20% - 强调文字颜色 3 2" xfId="83"/>
    <cellStyle name="20% - 强调文字颜色 3 2 2" xfId="84"/>
    <cellStyle name="20% - 强调文字颜色 3 2 3" xfId="85"/>
    <cellStyle name="20% - 强调文字颜色 3 2 4" xfId="86"/>
    <cellStyle name="20% - 强调文字颜色 3 2 5" xfId="87"/>
    <cellStyle name="20% - 强调文字颜色 3 2 6" xfId="88"/>
    <cellStyle name="20% - 强调文字颜色 3 3" xfId="89"/>
    <cellStyle name="20% - 强调文字颜色 3 3 2" xfId="90"/>
    <cellStyle name="20% - 强调文字颜色 3 4" xfId="91"/>
    <cellStyle name="20% - 强调文字颜色 3 4 2" xfId="92"/>
    <cellStyle name="20% - 强调文字颜色 3 5" xfId="93"/>
    <cellStyle name="20% - 强调文字颜色 3 5 2" xfId="94"/>
    <cellStyle name="20% - 强调文字颜色 3 6" xfId="95"/>
    <cellStyle name="20% - 强调文字颜色 3 6 2" xfId="96"/>
    <cellStyle name="20% - 强调文字颜色 3 7" xfId="97"/>
    <cellStyle name="20% - 强调文字颜色 3 7 2" xfId="98"/>
    <cellStyle name="20% - 强调文字颜色 4" xfId="99"/>
    <cellStyle name="20% - 强调文字颜色 4 2" xfId="100"/>
    <cellStyle name="20% - 强调文字颜色 4 2 2" xfId="101"/>
    <cellStyle name="20% - 强调文字颜色 4 2 3" xfId="102"/>
    <cellStyle name="20% - 强调文字颜色 4 2 4" xfId="103"/>
    <cellStyle name="20% - 强调文字颜色 4 2 5" xfId="104"/>
    <cellStyle name="20% - 强调文字颜色 4 2 6" xfId="105"/>
    <cellStyle name="20% - 强调文字颜色 4 3" xfId="106"/>
    <cellStyle name="20% - 强调文字颜色 4 3 2" xfId="107"/>
    <cellStyle name="20% - 强调文字颜色 4 4" xfId="108"/>
    <cellStyle name="20% - 强调文字颜色 4 4 2" xfId="109"/>
    <cellStyle name="20% - 强调文字颜色 4 5" xfId="110"/>
    <cellStyle name="20% - 强调文字颜色 4 5 2" xfId="111"/>
    <cellStyle name="20% - 强调文字颜色 4 6" xfId="112"/>
    <cellStyle name="20% - 强调文字颜色 4 6 2" xfId="113"/>
    <cellStyle name="20% - 强调文字颜色 4 7" xfId="114"/>
    <cellStyle name="20% - 强调文字颜色 4 7 2" xfId="115"/>
    <cellStyle name="20% - 强调文字颜色 5" xfId="116"/>
    <cellStyle name="20% - 强调文字颜色 5 2" xfId="117"/>
    <cellStyle name="20% - 强调文字颜色 5 2 2" xfId="118"/>
    <cellStyle name="20% - 强调文字颜色 5 2 3" xfId="119"/>
    <cellStyle name="20% - 强调文字颜色 5 2 4" xfId="120"/>
    <cellStyle name="20% - 强调文字颜色 5 2 5" xfId="121"/>
    <cellStyle name="20% - 强调文字颜色 5 2 6" xfId="122"/>
    <cellStyle name="20% - 强调文字颜色 5 3" xfId="123"/>
    <cellStyle name="20% - 强调文字颜色 5 3 2" xfId="124"/>
    <cellStyle name="20% - 强调文字颜色 5 4" xfId="125"/>
    <cellStyle name="20% - 强调文字颜色 5 4 2" xfId="126"/>
    <cellStyle name="20% - 强调文字颜色 5 5" xfId="127"/>
    <cellStyle name="20% - 强调文字颜色 5 5 2" xfId="128"/>
    <cellStyle name="20% - 强调文字颜色 5 6" xfId="129"/>
    <cellStyle name="20% - 强调文字颜色 5 6 2" xfId="130"/>
    <cellStyle name="20% - 强调文字颜色 5 7" xfId="131"/>
    <cellStyle name="20% - 强调文字颜色 5 7 2" xfId="132"/>
    <cellStyle name="20% - 强调文字颜色 6" xfId="133"/>
    <cellStyle name="20% - 强调文字颜色 6 2" xfId="134"/>
    <cellStyle name="20% - 强调文字颜色 6 2 2" xfId="135"/>
    <cellStyle name="20% - 强调文字颜色 6 2 3" xfId="136"/>
    <cellStyle name="20% - 强调文字颜色 6 2 4" xfId="137"/>
    <cellStyle name="20% - 强调文字颜色 6 2 5" xfId="138"/>
    <cellStyle name="20% - 强调文字颜色 6 2 6" xfId="139"/>
    <cellStyle name="20% - 强调文字颜色 6 3" xfId="140"/>
    <cellStyle name="20% - 强调文字颜色 6 3 2" xfId="141"/>
    <cellStyle name="20% - 强调文字颜色 6 4" xfId="142"/>
    <cellStyle name="20% - 强调文字颜色 6 4 2" xfId="143"/>
    <cellStyle name="20% - 强调文字颜色 6 5" xfId="144"/>
    <cellStyle name="20% - 强调文字颜色 6 5 2" xfId="145"/>
    <cellStyle name="20% - 强调文字颜色 6 6" xfId="146"/>
    <cellStyle name="20% - 强调文字颜色 6 6 2" xfId="147"/>
    <cellStyle name="20% - 强调文字颜色 6 7" xfId="148"/>
    <cellStyle name="20% - 强调文字颜色 6 7 2" xfId="149"/>
    <cellStyle name="40% - 强调文字颜色 1" xfId="150"/>
    <cellStyle name="40% - 强调文字颜色 1 2" xfId="151"/>
    <cellStyle name="40% - 强调文字颜色 1 2 2" xfId="152"/>
    <cellStyle name="40% - 强调文字颜色 1 2 3" xfId="153"/>
    <cellStyle name="40% - 强调文字颜色 1 2 4" xfId="154"/>
    <cellStyle name="40% - 强调文字颜色 1 2 5" xfId="155"/>
    <cellStyle name="40% - 强调文字颜色 1 2 6" xfId="156"/>
    <cellStyle name="40% - 强调文字颜色 1 3" xfId="157"/>
    <cellStyle name="40% - 强调文字颜色 1 3 2" xfId="158"/>
    <cellStyle name="40% - 强调文字颜色 1 4" xfId="159"/>
    <cellStyle name="40% - 强调文字颜色 1 4 2" xfId="160"/>
    <cellStyle name="40% - 强调文字颜色 1 5" xfId="161"/>
    <cellStyle name="40% - 强调文字颜色 1 5 2" xfId="162"/>
    <cellStyle name="40% - 强调文字颜色 1 6" xfId="163"/>
    <cellStyle name="40% - 强调文字颜色 1 6 2" xfId="164"/>
    <cellStyle name="40% - 强调文字颜色 1 7" xfId="165"/>
    <cellStyle name="40% - 强调文字颜色 1 7 2" xfId="166"/>
    <cellStyle name="40% - 强调文字颜色 2" xfId="167"/>
    <cellStyle name="40% - 强调文字颜色 2 2" xfId="168"/>
    <cellStyle name="40% - 强调文字颜色 2 2 2" xfId="169"/>
    <cellStyle name="40% - 强调文字颜色 2 2 3" xfId="170"/>
    <cellStyle name="40% - 强调文字颜色 2 2 4" xfId="171"/>
    <cellStyle name="40% - 强调文字颜色 2 2 5" xfId="172"/>
    <cellStyle name="40% - 强调文字颜色 2 2 6" xfId="173"/>
    <cellStyle name="40% - 强调文字颜色 2 3" xfId="174"/>
    <cellStyle name="40% - 强调文字颜色 2 3 2" xfId="175"/>
    <cellStyle name="40% - 强调文字颜色 2 4" xfId="176"/>
    <cellStyle name="40% - 强调文字颜色 2 4 2" xfId="177"/>
    <cellStyle name="40% - 强调文字颜色 2 5" xfId="178"/>
    <cellStyle name="40% - 强调文字颜色 2 5 2" xfId="179"/>
    <cellStyle name="40% - 强调文字颜色 2 6" xfId="180"/>
    <cellStyle name="40% - 强调文字颜色 2 6 2" xfId="181"/>
    <cellStyle name="40% - 强调文字颜色 2 7" xfId="182"/>
    <cellStyle name="40% - 强调文字颜色 2 7 2" xfId="183"/>
    <cellStyle name="40% - 强调文字颜色 3" xfId="184"/>
    <cellStyle name="40% - 强调文字颜色 3 2" xfId="185"/>
    <cellStyle name="40% - 强调文字颜色 3 2 2" xfId="186"/>
    <cellStyle name="40% - 强调文字颜色 3 2 3" xfId="187"/>
    <cellStyle name="40% - 强调文字颜色 3 2 4" xfId="188"/>
    <cellStyle name="40% - 强调文字颜色 3 2 5" xfId="189"/>
    <cellStyle name="40% - 强调文字颜色 3 2 6" xfId="190"/>
    <cellStyle name="40% - 强调文字颜色 3 3" xfId="191"/>
    <cellStyle name="40% - 强调文字颜色 3 3 2" xfId="192"/>
    <cellStyle name="40% - 强调文字颜色 3 4" xfId="193"/>
    <cellStyle name="40% - 强调文字颜色 3 4 2" xfId="194"/>
    <cellStyle name="40% - 强调文字颜色 3 5" xfId="195"/>
    <cellStyle name="40% - 强调文字颜色 3 5 2" xfId="196"/>
    <cellStyle name="40% - 强调文字颜色 3 6" xfId="197"/>
    <cellStyle name="40% - 强调文字颜色 3 6 2" xfId="198"/>
    <cellStyle name="40% - 强调文字颜色 3 7" xfId="199"/>
    <cellStyle name="40% - 强调文字颜色 3 7 2" xfId="200"/>
    <cellStyle name="40% - 强调文字颜色 4" xfId="201"/>
    <cellStyle name="40% - 强调文字颜色 4 2" xfId="202"/>
    <cellStyle name="40% - 强调文字颜色 4 2 2" xfId="203"/>
    <cellStyle name="40% - 强调文字颜色 4 2 3" xfId="204"/>
    <cellStyle name="40% - 强调文字颜色 4 2 4" xfId="205"/>
    <cellStyle name="40% - 强调文字颜色 4 2 5" xfId="206"/>
    <cellStyle name="40% - 强调文字颜色 4 2 6" xfId="207"/>
    <cellStyle name="40% - 强调文字颜色 4 3" xfId="208"/>
    <cellStyle name="40% - 强调文字颜色 4 3 2" xfId="209"/>
    <cellStyle name="40% - 强调文字颜色 4 4" xfId="210"/>
    <cellStyle name="40% - 强调文字颜色 4 4 2" xfId="211"/>
    <cellStyle name="40% - 强调文字颜色 4 5" xfId="212"/>
    <cellStyle name="40% - 强调文字颜色 4 5 2" xfId="213"/>
    <cellStyle name="40% - 强调文字颜色 4 6" xfId="214"/>
    <cellStyle name="40% - 强调文字颜色 4 6 2" xfId="215"/>
    <cellStyle name="40% - 强调文字颜色 4 7" xfId="216"/>
    <cellStyle name="40% - 强调文字颜色 4 7 2" xfId="217"/>
    <cellStyle name="40% - 强调文字颜色 5" xfId="218"/>
    <cellStyle name="40% - 强调文字颜色 5 2" xfId="219"/>
    <cellStyle name="40% - 强调文字颜色 5 2 2" xfId="220"/>
    <cellStyle name="40% - 强调文字颜色 5 2 3" xfId="221"/>
    <cellStyle name="40% - 强调文字颜色 5 2 4" xfId="222"/>
    <cellStyle name="40% - 强调文字颜色 5 2 5" xfId="223"/>
    <cellStyle name="40% - 强调文字颜色 5 2 6" xfId="224"/>
    <cellStyle name="40% - 强调文字颜色 5 3" xfId="225"/>
    <cellStyle name="40% - 强调文字颜色 5 3 2" xfId="226"/>
    <cellStyle name="40% - 强调文字颜色 5 4" xfId="227"/>
    <cellStyle name="40% - 强调文字颜色 5 4 2" xfId="228"/>
    <cellStyle name="40% - 强调文字颜色 5 5" xfId="229"/>
    <cellStyle name="40% - 强调文字颜色 5 5 2" xfId="230"/>
    <cellStyle name="40% - 强调文字颜色 5 6" xfId="231"/>
    <cellStyle name="40% - 强调文字颜色 5 6 2" xfId="232"/>
    <cellStyle name="40% - 强调文字颜色 5 7" xfId="233"/>
    <cellStyle name="40% - 强调文字颜色 5 7 2" xfId="234"/>
    <cellStyle name="40% - 强调文字颜色 6" xfId="235"/>
    <cellStyle name="40% - 强调文字颜色 6 2" xfId="236"/>
    <cellStyle name="40% - 强调文字颜色 6 2 2" xfId="237"/>
    <cellStyle name="40% - 强调文字颜色 6 2 3" xfId="238"/>
    <cellStyle name="40% - 强调文字颜色 6 2 4" xfId="239"/>
    <cellStyle name="40% - 强调文字颜色 6 2 5" xfId="240"/>
    <cellStyle name="40% - 强调文字颜色 6 2 6" xfId="241"/>
    <cellStyle name="40% - 强调文字颜色 6 3" xfId="242"/>
    <cellStyle name="40% - 强调文字颜色 6 3 2" xfId="243"/>
    <cellStyle name="40% - 强调文字颜色 6 4" xfId="244"/>
    <cellStyle name="40% - 强调文字颜色 6 4 2" xfId="245"/>
    <cellStyle name="40% - 强调文字颜色 6 5" xfId="246"/>
    <cellStyle name="40% - 强调文字颜色 6 5 2" xfId="247"/>
    <cellStyle name="40% - 强调文字颜色 6 6" xfId="248"/>
    <cellStyle name="40% - 强调文字颜色 6 6 2" xfId="249"/>
    <cellStyle name="40% - 强调文字颜色 6 7" xfId="250"/>
    <cellStyle name="40% - 强调文字颜色 6 7 2" xfId="251"/>
    <cellStyle name="60% - 强调文字颜色 1" xfId="252"/>
    <cellStyle name="60% - 强调文字颜色 1 2" xfId="253"/>
    <cellStyle name="60% - 强调文字颜色 1 2 2" xfId="254"/>
    <cellStyle name="60% - 强调文字颜色 1 2 3" xfId="255"/>
    <cellStyle name="60% - 强调文字颜色 1 2 4" xfId="256"/>
    <cellStyle name="60% - 强调文字颜色 1 2 5" xfId="257"/>
    <cellStyle name="60% - 强调文字颜色 1 2 6" xfId="258"/>
    <cellStyle name="60% - 强调文字颜色 2" xfId="259"/>
    <cellStyle name="60% - 强调文字颜色 2 2" xfId="260"/>
    <cellStyle name="60% - 强调文字颜色 2 2 2" xfId="261"/>
    <cellStyle name="60% - 强调文字颜色 2 2 3" xfId="262"/>
    <cellStyle name="60% - 强调文字颜色 2 2 4" xfId="263"/>
    <cellStyle name="60% - 强调文字颜色 2 2 5" xfId="264"/>
    <cellStyle name="60% - 强调文字颜色 2 2 6" xfId="265"/>
    <cellStyle name="60% - 强调文字颜色 3" xfId="266"/>
    <cellStyle name="60% - 强调文字颜色 3 2" xfId="267"/>
    <cellStyle name="60% - 强调文字颜色 3 2 2" xfId="268"/>
    <cellStyle name="60% - 强调文字颜色 3 2 3" xfId="269"/>
    <cellStyle name="60% - 强调文字颜色 3 2 4" xfId="270"/>
    <cellStyle name="60% - 强调文字颜色 3 2 5" xfId="271"/>
    <cellStyle name="60% - 强调文字颜色 3 2 6" xfId="272"/>
    <cellStyle name="60% - 强调文字颜色 4" xfId="273"/>
    <cellStyle name="60% - 强调文字颜色 4 2" xfId="274"/>
    <cellStyle name="60% - 强调文字颜色 4 2 2" xfId="275"/>
    <cellStyle name="60% - 强调文字颜色 4 2 3" xfId="276"/>
    <cellStyle name="60% - 强调文字颜色 4 2 4" xfId="277"/>
    <cellStyle name="60% - 强调文字颜色 4 2 5" xfId="278"/>
    <cellStyle name="60% - 强调文字颜色 4 2 6" xfId="279"/>
    <cellStyle name="60% - 强调文字颜色 5" xfId="280"/>
    <cellStyle name="60% - 强调文字颜色 5 2" xfId="281"/>
    <cellStyle name="60% - 强调文字颜色 5 2 2" xfId="282"/>
    <cellStyle name="60% - 强调文字颜色 5 2 3" xfId="283"/>
    <cellStyle name="60% - 强调文字颜色 5 2 4" xfId="284"/>
    <cellStyle name="60% - 强调文字颜色 5 2 5" xfId="285"/>
    <cellStyle name="60% - 强调文字颜色 5 2 6" xfId="286"/>
    <cellStyle name="60% - 强调文字颜色 6" xfId="287"/>
    <cellStyle name="60% - 强调文字颜色 6 2" xfId="288"/>
    <cellStyle name="60% - 强调文字颜色 6 2 2" xfId="289"/>
    <cellStyle name="60% - 强调文字颜色 6 2 3" xfId="290"/>
    <cellStyle name="60% - 强调文字颜色 6 2 4" xfId="291"/>
    <cellStyle name="60% - 强调文字颜色 6 2 5" xfId="292"/>
    <cellStyle name="60% - 强调文字颜色 6 2 6" xfId="293"/>
    <cellStyle name="Comma 2" xfId="294"/>
    <cellStyle name="Normal 2" xfId="295"/>
    <cellStyle name="Percent" xfId="296"/>
    <cellStyle name="百分比 2" xfId="297"/>
    <cellStyle name="百分比 2 2" xfId="298"/>
    <cellStyle name="百分比 2 2 2" xfId="299"/>
    <cellStyle name="百分比 2 2 2 2" xfId="300"/>
    <cellStyle name="百分比 2 2 2 3" xfId="301"/>
    <cellStyle name="百分比 2 2 2 4" xfId="302"/>
    <cellStyle name="百分比 2 2 2 5" xfId="303"/>
    <cellStyle name="百分比 2 2 2 6" xfId="304"/>
    <cellStyle name="百分比 2 3" xfId="305"/>
    <cellStyle name="百分比 2 3 2" xfId="306"/>
    <cellStyle name="百分比 2 3 3" xfId="307"/>
    <cellStyle name="百分比 2 3 4" xfId="308"/>
    <cellStyle name="百分比 2 3 5" xfId="309"/>
    <cellStyle name="百分比 2 3 6" xfId="310"/>
    <cellStyle name="百分比 2 4" xfId="311"/>
    <cellStyle name="百分比 2 5" xfId="312"/>
    <cellStyle name="百分比 2 6" xfId="313"/>
    <cellStyle name="百分比 2 7" xfId="314"/>
    <cellStyle name="百分比 2 8" xfId="315"/>
    <cellStyle name="百分比 3" xfId="316"/>
    <cellStyle name="百分比 3 2" xfId="317"/>
    <cellStyle name="百分比 3 2 2" xfId="318"/>
    <cellStyle name="百分比 3 2 2 2" xfId="319"/>
    <cellStyle name="百分比 3 2 2 3" xfId="320"/>
    <cellStyle name="百分比 3 2 2 4" xfId="321"/>
    <cellStyle name="百分比 3 2 2 5" xfId="322"/>
    <cellStyle name="百分比 3 2 2 6" xfId="323"/>
    <cellStyle name="百分比 3 3" xfId="324"/>
    <cellStyle name="百分比 3 3 2" xfId="325"/>
    <cellStyle name="百分比 3 3 3" xfId="326"/>
    <cellStyle name="百分比 3 3 4" xfId="327"/>
    <cellStyle name="百分比 3 3 5" xfId="328"/>
    <cellStyle name="百分比 3 3 6" xfId="329"/>
    <cellStyle name="百分比 3 4" xfId="330"/>
    <cellStyle name="百分比 3 5" xfId="331"/>
    <cellStyle name="百分比 3 6" xfId="332"/>
    <cellStyle name="百分比 3 7" xfId="333"/>
    <cellStyle name="百分比 3 8" xfId="334"/>
    <cellStyle name="标题" xfId="335"/>
    <cellStyle name="标题 1" xfId="336"/>
    <cellStyle name="标题 1 2" xfId="337"/>
    <cellStyle name="标题 1 2 2" xfId="338"/>
    <cellStyle name="标题 1 2 3" xfId="339"/>
    <cellStyle name="标题 1 2 4" xfId="340"/>
    <cellStyle name="标题 1 2 5" xfId="341"/>
    <cellStyle name="标题 1 2 6" xfId="342"/>
    <cellStyle name="标题 2" xfId="343"/>
    <cellStyle name="标题 2 2" xfId="344"/>
    <cellStyle name="标题 2 2 2" xfId="345"/>
    <cellStyle name="标题 2 2 3" xfId="346"/>
    <cellStyle name="标题 2 2 4" xfId="347"/>
    <cellStyle name="标题 2 2 5" xfId="348"/>
    <cellStyle name="标题 2 2 6" xfId="349"/>
    <cellStyle name="标题 3" xfId="350"/>
    <cellStyle name="标题 3 2" xfId="351"/>
    <cellStyle name="标题 3 2 2" xfId="352"/>
    <cellStyle name="标题 3 2 3" xfId="353"/>
    <cellStyle name="标题 3 2 4" xfId="354"/>
    <cellStyle name="标题 3 2 5" xfId="355"/>
    <cellStyle name="标题 3 2 6" xfId="356"/>
    <cellStyle name="标题 4" xfId="357"/>
    <cellStyle name="标题 4 2" xfId="358"/>
    <cellStyle name="标题 4 2 2" xfId="359"/>
    <cellStyle name="标题 4 2 3" xfId="360"/>
    <cellStyle name="标题 4 2 4" xfId="361"/>
    <cellStyle name="标题 4 2 5" xfId="362"/>
    <cellStyle name="标题 4 2 6" xfId="363"/>
    <cellStyle name="标题 5" xfId="364"/>
    <cellStyle name="标题 5 2" xfId="365"/>
    <cellStyle name="标题 5 3" xfId="366"/>
    <cellStyle name="标题 5 4" xfId="367"/>
    <cellStyle name="标题 5 5" xfId="368"/>
    <cellStyle name="标题 5 6" xfId="369"/>
    <cellStyle name="差" xfId="370"/>
    <cellStyle name="差 2" xfId="371"/>
    <cellStyle name="差 2 2" xfId="372"/>
    <cellStyle name="差 2 3" xfId="373"/>
    <cellStyle name="差 2 4" xfId="374"/>
    <cellStyle name="差 2 5" xfId="375"/>
    <cellStyle name="差 2 6" xfId="376"/>
    <cellStyle name="常规 2" xfId="377"/>
    <cellStyle name="常规 2 2" xfId="378"/>
    <cellStyle name="常规 2 2 2" xfId="379"/>
    <cellStyle name="常规 2 2 2 2" xfId="380"/>
    <cellStyle name="常规 2 2 2 3" xfId="381"/>
    <cellStyle name="常规 2 2 2 4" xfId="382"/>
    <cellStyle name="常规 2 2 2 5" xfId="383"/>
    <cellStyle name="常规 2 2 2 6" xfId="384"/>
    <cellStyle name="常规 2 3" xfId="385"/>
    <cellStyle name="常规 2 3 2" xfId="386"/>
    <cellStyle name="常规 2 3 3" xfId="387"/>
    <cellStyle name="常规 2 3 4" xfId="388"/>
    <cellStyle name="常规 2 3 5" xfId="389"/>
    <cellStyle name="常规 2 3 6" xfId="390"/>
    <cellStyle name="常规 2 4" xfId="391"/>
    <cellStyle name="常规 2 5" xfId="392"/>
    <cellStyle name="常规 2 6" xfId="393"/>
    <cellStyle name="常规 2 7" xfId="394"/>
    <cellStyle name="常规 2 8" xfId="395"/>
    <cellStyle name="常规 3" xfId="396"/>
    <cellStyle name="常规 3 2" xfId="397"/>
    <cellStyle name="常规 3 2 2" xfId="398"/>
    <cellStyle name="常规 3 2 2 2" xfId="399"/>
    <cellStyle name="常规 3 2 2 3" xfId="400"/>
    <cellStyle name="常规 3 2 2 4" xfId="401"/>
    <cellStyle name="常规 3 2 2 5" xfId="402"/>
    <cellStyle name="常规 3 2 2 6" xfId="403"/>
    <cellStyle name="常规 3 3" xfId="404"/>
    <cellStyle name="常规 3 3 2" xfId="405"/>
    <cellStyle name="常规 3 3 3" xfId="406"/>
    <cellStyle name="常规 3 3 4" xfId="407"/>
    <cellStyle name="常规 3 3 5" xfId="408"/>
    <cellStyle name="常规 3 3 6" xfId="409"/>
    <cellStyle name="常规 3 4" xfId="410"/>
    <cellStyle name="常规 3 5" xfId="411"/>
    <cellStyle name="常规 3 6" xfId="412"/>
    <cellStyle name="常规 3 7" xfId="413"/>
    <cellStyle name="常规 3 8" xfId="414"/>
    <cellStyle name="常规 4" xfId="415"/>
    <cellStyle name="常规 4 2" xfId="416"/>
    <cellStyle name="常规 4 3" xfId="417"/>
    <cellStyle name="常规 4 4" xfId="418"/>
    <cellStyle name="常规 4 5" xfId="419"/>
    <cellStyle name="常规 4 6" xfId="420"/>
    <cellStyle name="Hyperlink" xfId="421"/>
    <cellStyle name="好" xfId="422"/>
    <cellStyle name="好 2" xfId="423"/>
    <cellStyle name="好 2 2" xfId="424"/>
    <cellStyle name="好 2 3" xfId="425"/>
    <cellStyle name="好 2 4" xfId="426"/>
    <cellStyle name="好 2 5" xfId="427"/>
    <cellStyle name="好 2 6" xfId="428"/>
    <cellStyle name="汇总" xfId="429"/>
    <cellStyle name="汇总 2" xfId="430"/>
    <cellStyle name="汇总 2 2" xfId="431"/>
    <cellStyle name="汇总 2 3" xfId="432"/>
    <cellStyle name="汇总 2 4" xfId="433"/>
    <cellStyle name="汇总 2 5" xfId="434"/>
    <cellStyle name="汇总 2 6" xfId="435"/>
    <cellStyle name="Currency" xfId="436"/>
    <cellStyle name="Currency [0]" xfId="437"/>
    <cellStyle name="计算" xfId="438"/>
    <cellStyle name="计算 2" xfId="439"/>
    <cellStyle name="计算 2 2" xfId="440"/>
    <cellStyle name="计算 2 3" xfId="441"/>
    <cellStyle name="计算 2 4" xfId="442"/>
    <cellStyle name="计算 2 5" xfId="443"/>
    <cellStyle name="计算 2 6" xfId="444"/>
    <cellStyle name="检查单元格" xfId="445"/>
    <cellStyle name="检查单元格 2" xfId="446"/>
    <cellStyle name="检查单元格 2 2" xfId="447"/>
    <cellStyle name="检查单元格 2 3" xfId="448"/>
    <cellStyle name="检查单元格 2 4" xfId="449"/>
    <cellStyle name="检查单元格 2 5" xfId="450"/>
    <cellStyle name="检查单元格 2 6" xfId="451"/>
    <cellStyle name="解释性文本" xfId="452"/>
    <cellStyle name="解释性文本 2" xfId="453"/>
    <cellStyle name="解释性文本 2 2" xfId="454"/>
    <cellStyle name="解释性文本 2 3" xfId="455"/>
    <cellStyle name="解释性文本 2 4" xfId="456"/>
    <cellStyle name="解释性文本 2 5" xfId="457"/>
    <cellStyle name="解释性文本 2 6" xfId="458"/>
    <cellStyle name="警告文本" xfId="459"/>
    <cellStyle name="警告文本 2" xfId="460"/>
    <cellStyle name="警告文本 2 2" xfId="461"/>
    <cellStyle name="警告文本 2 3" xfId="462"/>
    <cellStyle name="警告文本 2 4" xfId="463"/>
    <cellStyle name="警告文本 2 5" xfId="464"/>
    <cellStyle name="警告文本 2 6" xfId="465"/>
    <cellStyle name="链接单元格" xfId="466"/>
    <cellStyle name="链接单元格 2" xfId="467"/>
    <cellStyle name="链接单元格 2 2" xfId="468"/>
    <cellStyle name="链接单元格 2 3" xfId="469"/>
    <cellStyle name="链接单元格 2 4" xfId="470"/>
    <cellStyle name="链接单元格 2 5" xfId="471"/>
    <cellStyle name="链接单元格 2 6" xfId="472"/>
    <cellStyle name="Comma" xfId="473"/>
    <cellStyle name="千位分隔 2" xfId="474"/>
    <cellStyle name="千位分隔 2 2" xfId="475"/>
    <cellStyle name="千位分隔 2 2 2" xfId="476"/>
    <cellStyle name="千位分隔 2 2 2 2" xfId="477"/>
    <cellStyle name="千位分隔 2 2 2 3" xfId="478"/>
    <cellStyle name="千位分隔 2 2 2 4" xfId="479"/>
    <cellStyle name="千位分隔 2 2 2 5" xfId="480"/>
    <cellStyle name="千位分隔 2 2 2 6" xfId="481"/>
    <cellStyle name="千位分隔 2 3" xfId="482"/>
    <cellStyle name="千位分隔 2 3 2" xfId="483"/>
    <cellStyle name="千位分隔 2 3 3" xfId="484"/>
    <cellStyle name="千位分隔 2 3 4" xfId="485"/>
    <cellStyle name="千位分隔 2 3 5" xfId="486"/>
    <cellStyle name="千位分隔 2 3 6" xfId="487"/>
    <cellStyle name="千位分隔 2 4" xfId="488"/>
    <cellStyle name="千位分隔 2 5" xfId="489"/>
    <cellStyle name="千位分隔 2 6" xfId="490"/>
    <cellStyle name="千位分隔 2 7" xfId="491"/>
    <cellStyle name="千位分隔 2 8" xfId="492"/>
    <cellStyle name="千位分隔 3" xfId="493"/>
    <cellStyle name="千位分隔 3 2" xfId="494"/>
    <cellStyle name="千位分隔 3 2 2" xfId="495"/>
    <cellStyle name="千位分隔 3 2 2 2" xfId="496"/>
    <cellStyle name="千位分隔 3 2 2 3" xfId="497"/>
    <cellStyle name="千位分隔 3 2 2 4" xfId="498"/>
    <cellStyle name="千位分隔 3 2 2 5" xfId="499"/>
    <cellStyle name="千位分隔 3 2 2 6" xfId="500"/>
    <cellStyle name="千位分隔 3 3" xfId="501"/>
    <cellStyle name="千位分隔 3 3 2" xfId="502"/>
    <cellStyle name="千位分隔 3 3 3" xfId="503"/>
    <cellStyle name="千位分隔 3 3 4" xfId="504"/>
    <cellStyle name="千位分隔 3 3 5" xfId="505"/>
    <cellStyle name="千位分隔 3 3 6" xfId="506"/>
    <cellStyle name="千位分隔 3 4" xfId="507"/>
    <cellStyle name="千位分隔 3 5" xfId="508"/>
    <cellStyle name="千位分隔 3 6" xfId="509"/>
    <cellStyle name="千位分隔 3 7" xfId="510"/>
    <cellStyle name="千位分隔 3 8" xfId="511"/>
    <cellStyle name="Comma [0]" xfId="512"/>
    <cellStyle name="强调文字颜色 1" xfId="513"/>
    <cellStyle name="强调文字颜色 1 2" xfId="514"/>
    <cellStyle name="强调文字颜色 1 2 2" xfId="515"/>
    <cellStyle name="强调文字颜色 1 2 3" xfId="516"/>
    <cellStyle name="强调文字颜色 1 2 4" xfId="517"/>
    <cellStyle name="强调文字颜色 1 2 5" xfId="518"/>
    <cellStyle name="强调文字颜色 1 2 6" xfId="519"/>
    <cellStyle name="强调文字颜色 2" xfId="520"/>
    <cellStyle name="强调文字颜色 2 2" xfId="521"/>
    <cellStyle name="强调文字颜色 2 2 2" xfId="522"/>
    <cellStyle name="强调文字颜色 2 2 3" xfId="523"/>
    <cellStyle name="强调文字颜色 2 2 4" xfId="524"/>
    <cellStyle name="强调文字颜色 2 2 5" xfId="525"/>
    <cellStyle name="强调文字颜色 2 2 6" xfId="526"/>
    <cellStyle name="强调文字颜色 3" xfId="527"/>
    <cellStyle name="强调文字颜色 3 2" xfId="528"/>
    <cellStyle name="强调文字颜色 3 2 2" xfId="529"/>
    <cellStyle name="强调文字颜色 3 2 3" xfId="530"/>
    <cellStyle name="强调文字颜色 3 2 4" xfId="531"/>
    <cellStyle name="强调文字颜色 3 2 5" xfId="532"/>
    <cellStyle name="强调文字颜色 3 2 6" xfId="533"/>
    <cellStyle name="强调文字颜色 4" xfId="534"/>
    <cellStyle name="强调文字颜色 4 2" xfId="535"/>
    <cellStyle name="强调文字颜色 4 2 2" xfId="536"/>
    <cellStyle name="强调文字颜色 4 2 3" xfId="537"/>
    <cellStyle name="强调文字颜色 4 2 4" xfId="538"/>
    <cellStyle name="强调文字颜色 4 2 5" xfId="539"/>
    <cellStyle name="强调文字颜色 4 2 6" xfId="540"/>
    <cellStyle name="强调文字颜色 5" xfId="541"/>
    <cellStyle name="强调文字颜色 5 2" xfId="542"/>
    <cellStyle name="强调文字颜色 5 2 2" xfId="543"/>
    <cellStyle name="强调文字颜色 5 2 3" xfId="544"/>
    <cellStyle name="强调文字颜色 5 2 4" xfId="545"/>
    <cellStyle name="强调文字颜色 5 2 5" xfId="546"/>
    <cellStyle name="强调文字颜色 5 2 6" xfId="547"/>
    <cellStyle name="强调文字颜色 6" xfId="548"/>
    <cellStyle name="强调文字颜色 6 2" xfId="549"/>
    <cellStyle name="强调文字颜色 6 2 2" xfId="550"/>
    <cellStyle name="强调文字颜色 6 2 3" xfId="551"/>
    <cellStyle name="强调文字颜色 6 2 4" xfId="552"/>
    <cellStyle name="强调文字颜色 6 2 5" xfId="553"/>
    <cellStyle name="强调文字颜色 6 2 6" xfId="554"/>
    <cellStyle name="适中" xfId="555"/>
    <cellStyle name="适中 2" xfId="556"/>
    <cellStyle name="适中 2 2" xfId="557"/>
    <cellStyle name="适中 2 3" xfId="558"/>
    <cellStyle name="适中 2 4" xfId="559"/>
    <cellStyle name="适中 2 5" xfId="560"/>
    <cellStyle name="适中 2 6" xfId="561"/>
    <cellStyle name="输出" xfId="562"/>
    <cellStyle name="输出 2" xfId="563"/>
    <cellStyle name="输出 2 2" xfId="564"/>
    <cellStyle name="输出 2 3" xfId="565"/>
    <cellStyle name="输出 2 4" xfId="566"/>
    <cellStyle name="输出 2 5" xfId="567"/>
    <cellStyle name="输出 2 6" xfId="568"/>
    <cellStyle name="输入" xfId="569"/>
    <cellStyle name="输入 2" xfId="570"/>
    <cellStyle name="输入 2 2" xfId="571"/>
    <cellStyle name="输入 2 3" xfId="572"/>
    <cellStyle name="输入 2 4" xfId="573"/>
    <cellStyle name="输入 2 5" xfId="574"/>
    <cellStyle name="输入 2 6" xfId="575"/>
    <cellStyle name="注释" xfId="576"/>
    <cellStyle name="注释 2" xfId="577"/>
    <cellStyle name="注释 2 2" xfId="578"/>
    <cellStyle name="注释 2 3" xfId="579"/>
    <cellStyle name="注释 2 4" xfId="580"/>
    <cellStyle name="注释 2 5" xfId="581"/>
    <cellStyle name="注释 2 6" xfId="582"/>
  </cellStyles>
  <dxfs count="1">
    <dxf>
      <fill>
        <patternFill patternType="solid">
          <fgColor indexed="65"/>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9525</xdr:rowOff>
    </xdr:from>
    <xdr:to>
      <xdr:col>12</xdr:col>
      <xdr:colOff>685800</xdr:colOff>
      <xdr:row>10</xdr:row>
      <xdr:rowOff>219075</xdr:rowOff>
    </xdr:to>
    <xdr:sp>
      <xdr:nvSpPr>
        <xdr:cNvPr id="1" name="圆角矩形 1"/>
        <xdr:cNvSpPr>
          <a:spLocks/>
        </xdr:cNvSpPr>
      </xdr:nvSpPr>
      <xdr:spPr>
        <a:xfrm>
          <a:off x="9153525" y="2447925"/>
          <a:ext cx="685800" cy="209550"/>
        </a:xfrm>
        <a:prstGeom prst="roundRect">
          <a:avLst/>
        </a:prstGeom>
        <a:no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485775</xdr:colOff>
      <xdr:row>0</xdr:row>
      <xdr:rowOff>9525</xdr:rowOff>
    </xdr:from>
    <xdr:to>
      <xdr:col>6</xdr:col>
      <xdr:colOff>942975</xdr:colOff>
      <xdr:row>3</xdr:row>
      <xdr:rowOff>47625</xdr:rowOff>
    </xdr:to>
    <xdr:pic>
      <xdr:nvPicPr>
        <xdr:cNvPr id="1" name="Picture 2"/>
        <xdr:cNvPicPr preferRelativeResize="1">
          <a:picLocks noChangeAspect="1"/>
        </xdr:cNvPicPr>
      </xdr:nvPicPr>
      <xdr:blipFill>
        <a:blip r:embed="rId1"/>
        <a:stretch>
          <a:fillRect/>
        </a:stretch>
      </xdr:blipFill>
      <xdr:spPr>
        <a:xfrm>
          <a:off x="6572250" y="9525"/>
          <a:ext cx="4572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1:C18"/>
  <sheetViews>
    <sheetView zoomScale="120" zoomScaleNormal="120" zoomScaleSheetLayoutView="100" zoomScalePageLayoutView="0" workbookViewId="0" topLeftCell="A1">
      <selection activeCell="B20" sqref="B20"/>
    </sheetView>
  </sheetViews>
  <sheetFormatPr defaultColWidth="9.00390625" defaultRowHeight="12" customHeight="1"/>
  <cols>
    <col min="1" max="1" width="7.125" style="1" customWidth="1"/>
    <col min="2" max="2" width="14.875" style="1" customWidth="1"/>
    <col min="3" max="3" width="35.875" style="1" customWidth="1"/>
    <col min="4" max="16384" width="9.00390625" style="1" customWidth="1"/>
  </cols>
  <sheetData>
    <row r="1" spans="1:3" ht="12">
      <c r="A1" s="2" t="s">
        <v>0</v>
      </c>
      <c r="B1" s="2" t="s">
        <v>1</v>
      </c>
      <c r="C1" s="2" t="s">
        <v>2</v>
      </c>
    </row>
    <row r="2" spans="1:3" ht="12.75">
      <c r="A2" s="291" t="s">
        <v>3</v>
      </c>
      <c r="B2" s="293" t="s">
        <v>4</v>
      </c>
      <c r="C2" s="3" t="s">
        <v>5</v>
      </c>
    </row>
    <row r="3" spans="1:3" ht="27" customHeight="1">
      <c r="A3" s="292"/>
      <c r="B3" s="293"/>
      <c r="C3" s="3" t="s">
        <v>6</v>
      </c>
    </row>
    <row r="4" spans="1:3" ht="12">
      <c r="A4" s="291" t="s">
        <v>7</v>
      </c>
      <c r="B4" s="293" t="s">
        <v>8</v>
      </c>
      <c r="C4" s="3" t="s">
        <v>9</v>
      </c>
    </row>
    <row r="5" spans="1:3" ht="25.5">
      <c r="A5" s="292"/>
      <c r="B5" s="293"/>
      <c r="C5" s="3" t="s">
        <v>10</v>
      </c>
    </row>
    <row r="6" spans="1:3" ht="12.75">
      <c r="A6" s="292"/>
      <c r="B6" s="293"/>
      <c r="C6" s="4"/>
    </row>
    <row r="7" spans="1:3" ht="12.75">
      <c r="A7" s="291" t="s">
        <v>11</v>
      </c>
      <c r="B7" s="293" t="s">
        <v>12</v>
      </c>
      <c r="C7" s="3" t="s">
        <v>13</v>
      </c>
    </row>
    <row r="8" spans="1:3" ht="12.75">
      <c r="A8" s="292"/>
      <c r="B8" s="293"/>
      <c r="C8" s="3" t="s">
        <v>14</v>
      </c>
    </row>
    <row r="9" spans="1:3" ht="12.75">
      <c r="A9" s="291" t="s">
        <v>15</v>
      </c>
      <c r="B9" s="293" t="s">
        <v>16</v>
      </c>
      <c r="C9" s="3" t="s">
        <v>17</v>
      </c>
    </row>
    <row r="10" spans="1:3" ht="12.75">
      <c r="A10" s="292"/>
      <c r="B10" s="293"/>
      <c r="C10" s="3" t="s">
        <v>14</v>
      </c>
    </row>
    <row r="11" spans="1:3" ht="12">
      <c r="A11" s="292"/>
      <c r="B11" s="293"/>
      <c r="C11" s="3" t="s">
        <v>18</v>
      </c>
    </row>
    <row r="12" spans="1:3" ht="12">
      <c r="A12" s="292"/>
      <c r="B12" s="293"/>
      <c r="C12" s="3" t="s">
        <v>19</v>
      </c>
    </row>
    <row r="13" spans="1:3" ht="12.75">
      <c r="A13" s="292"/>
      <c r="B13" s="293"/>
      <c r="C13" s="4" t="s">
        <v>20</v>
      </c>
    </row>
    <row r="14" spans="1:3" ht="12">
      <c r="A14" s="291" t="s">
        <v>21</v>
      </c>
      <c r="B14" s="293" t="s">
        <v>22</v>
      </c>
      <c r="C14" s="3" t="s">
        <v>23</v>
      </c>
    </row>
    <row r="15" spans="1:3" ht="12">
      <c r="A15" s="292"/>
      <c r="B15" s="293"/>
      <c r="C15" s="3" t="s">
        <v>24</v>
      </c>
    </row>
    <row r="16" spans="1:3" ht="25.5">
      <c r="A16" s="292"/>
      <c r="B16" s="293"/>
      <c r="C16" s="4" t="s">
        <v>20</v>
      </c>
    </row>
    <row r="18" ht="12">
      <c r="A18" s="5"/>
    </row>
  </sheetData>
  <sheetProtection/>
  <mergeCells count="10">
    <mergeCell ref="A2:A3"/>
    <mergeCell ref="A4:A6"/>
    <mergeCell ref="A7:A8"/>
    <mergeCell ref="A9:A13"/>
    <mergeCell ref="A14:A16"/>
    <mergeCell ref="B2:B3"/>
    <mergeCell ref="B4:B6"/>
    <mergeCell ref="B7:B8"/>
    <mergeCell ref="B9:B13"/>
    <mergeCell ref="B14:B16"/>
  </mergeCells>
  <printOptions/>
  <pageMargins left="0.6986111111111111" right="0.6986111111111111" top="0.75" bottom="0.75" header="0.3" footer="0.3"/>
  <pageSetup horizontalDpi="600" verticalDpi="600" orientation="portrait" paperSize="9"/>
  <legacyDrawing r:id="rId2"/>
</worksheet>
</file>

<file path=xl/worksheets/sheet10.xml><?xml version="1.0" encoding="utf-8"?>
<worksheet xmlns="http://schemas.openxmlformats.org/spreadsheetml/2006/main" xmlns:r="http://schemas.openxmlformats.org/officeDocument/2006/relationships">
  <sheetPr>
    <tabColor indexed="42"/>
    <pageSetUpPr fitToPage="1"/>
  </sheetPr>
  <dimension ref="B2:I52"/>
  <sheetViews>
    <sheetView view="pageBreakPreview" zoomScaleSheetLayoutView="100" zoomScalePageLayoutView="0" workbookViewId="0" topLeftCell="A1">
      <selection activeCell="D15" sqref="D15:E15"/>
    </sheetView>
  </sheetViews>
  <sheetFormatPr defaultColWidth="9.00390625" defaultRowHeight="14.25" customHeight="1"/>
  <cols>
    <col min="1" max="1" width="3.25390625" style="118" customWidth="1"/>
    <col min="2" max="2" width="22.375" style="118" customWidth="1"/>
    <col min="3" max="3" width="3.875" style="119" customWidth="1"/>
    <col min="4" max="4" width="9.125" style="118" customWidth="1"/>
    <col min="5" max="5" width="9.75390625" style="118" customWidth="1"/>
    <col min="6" max="6" width="21.75390625" style="118" customWidth="1"/>
    <col min="7" max="7" width="4.125" style="119" customWidth="1"/>
    <col min="8" max="8" width="10.00390625" style="118" customWidth="1"/>
    <col min="9" max="9" width="11.375" style="118" customWidth="1"/>
    <col min="10" max="16384" width="9.00390625" style="118" customWidth="1"/>
  </cols>
  <sheetData>
    <row r="2" spans="2:9" s="112" customFormat="1" ht="25.5">
      <c r="B2" s="399" t="s">
        <v>220</v>
      </c>
      <c r="C2" s="399"/>
      <c r="D2" s="399"/>
      <c r="E2" s="399"/>
      <c r="F2" s="399"/>
      <c r="G2" s="399"/>
      <c r="H2" s="399"/>
      <c r="I2" s="399"/>
    </row>
    <row r="3" spans="2:9" s="104" customFormat="1" ht="19.5" customHeight="1">
      <c r="B3" s="17"/>
      <c r="C3" s="120"/>
      <c r="D3" s="17"/>
      <c r="E3" s="17"/>
      <c r="F3" s="17"/>
      <c r="G3" s="120"/>
      <c r="H3" s="17"/>
      <c r="I3" s="17" t="s">
        <v>221</v>
      </c>
    </row>
    <row r="4" spans="2:9" s="104" customFormat="1" ht="19.5" customHeight="1">
      <c r="B4" s="121" t="str">
        <f>CONCATENATE('报表目录'!B3,'报表目录'!D3)</f>
        <v>单位名称：</v>
      </c>
      <c r="C4" s="121"/>
      <c r="D4" s="122"/>
      <c r="E4" s="122" t="str">
        <f>CONCATENATE('报表目录'!B4,'报表目录'!D4)</f>
        <v>基准日：</v>
      </c>
      <c r="F4" s="121"/>
      <c r="G4" s="17"/>
      <c r="H4" s="17"/>
      <c r="I4" s="123" t="str">
        <f>CONCATENATE('报表目录'!B6,'报表目录'!D6)</f>
        <v>货币单位：</v>
      </c>
    </row>
    <row r="5" spans="2:9" s="104" customFormat="1" ht="19.5" customHeight="1">
      <c r="B5" s="128" t="s">
        <v>222</v>
      </c>
      <c r="C5" s="128" t="s">
        <v>223</v>
      </c>
      <c r="D5" s="128" t="s">
        <v>224</v>
      </c>
      <c r="E5" s="128" t="s">
        <v>225</v>
      </c>
      <c r="F5" s="128" t="s">
        <v>226</v>
      </c>
      <c r="G5" s="128" t="s">
        <v>223</v>
      </c>
      <c r="H5" s="128" t="s">
        <v>224</v>
      </c>
      <c r="I5" s="128" t="s">
        <v>225</v>
      </c>
    </row>
    <row r="6" spans="2:9" s="104" customFormat="1" ht="19.5" customHeight="1">
      <c r="B6" s="125" t="s">
        <v>227</v>
      </c>
      <c r="C6" s="124"/>
      <c r="D6" s="126"/>
      <c r="E6" s="126"/>
      <c r="F6" s="125" t="s">
        <v>228</v>
      </c>
      <c r="G6" s="124">
        <v>61</v>
      </c>
      <c r="H6" s="126"/>
      <c r="I6" s="126"/>
    </row>
    <row r="7" spans="2:9" s="104" customFormat="1" ht="19.5" customHeight="1">
      <c r="B7" s="125" t="s">
        <v>229</v>
      </c>
      <c r="C7" s="124">
        <v>1</v>
      </c>
      <c r="D7" s="126"/>
      <c r="E7" s="126"/>
      <c r="F7" s="125" t="s">
        <v>230</v>
      </c>
      <c r="G7" s="124">
        <v>62</v>
      </c>
      <c r="H7" s="126"/>
      <c r="I7" s="126"/>
    </row>
    <row r="8" spans="2:9" s="104" customFormat="1" ht="19.5" customHeight="1">
      <c r="B8" s="125" t="s">
        <v>231</v>
      </c>
      <c r="C8" s="124">
        <v>2</v>
      </c>
      <c r="D8" s="126"/>
      <c r="E8" s="126"/>
      <c r="F8" s="125" t="s">
        <v>232</v>
      </c>
      <c r="G8" s="124">
        <v>63</v>
      </c>
      <c r="H8" s="126"/>
      <c r="I8" s="126"/>
    </row>
    <row r="9" spans="2:9" s="104" customFormat="1" ht="19.5" customHeight="1">
      <c r="B9" s="125" t="s">
        <v>233</v>
      </c>
      <c r="C9" s="124">
        <v>3</v>
      </c>
      <c r="D9" s="126"/>
      <c r="E9" s="126"/>
      <c r="F9" s="125" t="s">
        <v>234</v>
      </c>
      <c r="G9" s="124">
        <v>65</v>
      </c>
      <c r="H9" s="126"/>
      <c r="I9" s="126"/>
    </row>
    <row r="10" spans="2:9" s="104" customFormat="1" ht="19.5" customHeight="1">
      <c r="B10" s="125" t="s">
        <v>235</v>
      </c>
      <c r="C10" s="124">
        <v>4</v>
      </c>
      <c r="D10" s="126"/>
      <c r="E10" s="126"/>
      <c r="F10" s="125" t="s">
        <v>236</v>
      </c>
      <c r="G10" s="124">
        <v>66</v>
      </c>
      <c r="H10" s="126"/>
      <c r="I10" s="126"/>
    </row>
    <row r="11" spans="2:9" s="104" customFormat="1" ht="19.5" customHeight="1">
      <c r="B11" s="125" t="s">
        <v>237</v>
      </c>
      <c r="C11" s="124">
        <v>8</v>
      </c>
      <c r="D11" s="126"/>
      <c r="E11" s="126"/>
      <c r="F11" s="125" t="s">
        <v>238</v>
      </c>
      <c r="G11" s="124">
        <v>71</v>
      </c>
      <c r="H11" s="126"/>
      <c r="I11" s="126"/>
    </row>
    <row r="12" spans="2:9" s="104" customFormat="1" ht="19.5" customHeight="1">
      <c r="B12" s="125" t="s">
        <v>239</v>
      </c>
      <c r="C12" s="124">
        <v>9</v>
      </c>
      <c r="D12" s="126"/>
      <c r="E12" s="126"/>
      <c r="F12" s="125" t="s">
        <v>240</v>
      </c>
      <c r="G12" s="124">
        <v>72</v>
      </c>
      <c r="H12" s="126"/>
      <c r="I12" s="126"/>
    </row>
    <row r="13" spans="2:9" s="104" customFormat="1" ht="19.5" customHeight="1">
      <c r="B13" s="125" t="s">
        <v>241</v>
      </c>
      <c r="C13" s="124">
        <v>15</v>
      </c>
      <c r="D13" s="126"/>
      <c r="E13" s="126"/>
      <c r="F13" s="125" t="s">
        <v>242</v>
      </c>
      <c r="G13" s="124">
        <v>74</v>
      </c>
      <c r="H13" s="126"/>
      <c r="I13" s="126"/>
    </row>
    <row r="14" spans="2:9" s="104" customFormat="1" ht="19.5" customHeight="1">
      <c r="B14" s="125" t="s">
        <v>243</v>
      </c>
      <c r="C14" s="124">
        <v>18</v>
      </c>
      <c r="D14" s="126"/>
      <c r="E14" s="126"/>
      <c r="F14" s="125" t="s">
        <v>244</v>
      </c>
      <c r="G14" s="124">
        <v>78</v>
      </c>
      <c r="H14" s="126"/>
      <c r="I14" s="126"/>
    </row>
    <row r="15" spans="2:9" s="104" customFormat="1" ht="19.5" customHeight="1">
      <c r="B15" s="124" t="s">
        <v>245</v>
      </c>
      <c r="C15" s="124">
        <v>20</v>
      </c>
      <c r="D15" s="127">
        <f>SUM(D7:D14)</f>
        <v>0</v>
      </c>
      <c r="E15" s="127">
        <f>SUM(E7:E14)</f>
        <v>0</v>
      </c>
      <c r="F15" s="125" t="s">
        <v>246</v>
      </c>
      <c r="G15" s="124">
        <v>80</v>
      </c>
      <c r="H15" s="126"/>
      <c r="I15" s="126"/>
    </row>
    <row r="16" spans="2:9" s="104" customFormat="1" ht="19.5" customHeight="1">
      <c r="B16" s="125"/>
      <c r="C16" s="124"/>
      <c r="D16" s="126"/>
      <c r="E16" s="126"/>
      <c r="F16" s="124" t="s">
        <v>247</v>
      </c>
      <c r="G16" s="124"/>
      <c r="H16" s="127">
        <f>SUM(H7:H15)</f>
        <v>0</v>
      </c>
      <c r="I16" s="127">
        <f>SUM(I7:I15)</f>
        <v>0</v>
      </c>
    </row>
    <row r="17" spans="2:9" s="104" customFormat="1" ht="19.5" customHeight="1">
      <c r="B17" s="125" t="s">
        <v>248</v>
      </c>
      <c r="C17" s="124"/>
      <c r="D17" s="126"/>
      <c r="E17" s="126"/>
      <c r="F17" s="125"/>
      <c r="G17" s="124"/>
      <c r="H17" s="126"/>
      <c r="I17" s="126"/>
    </row>
    <row r="18" spans="2:9" s="104" customFormat="1" ht="19.5" customHeight="1">
      <c r="B18" s="125" t="s">
        <v>249</v>
      </c>
      <c r="C18" s="124">
        <v>21</v>
      </c>
      <c r="D18" s="126"/>
      <c r="E18" s="126"/>
      <c r="F18" s="125" t="s">
        <v>250</v>
      </c>
      <c r="G18" s="124"/>
      <c r="H18" s="126"/>
      <c r="I18" s="126"/>
    </row>
    <row r="19" spans="2:9" s="104" customFormat="1" ht="19.5" customHeight="1">
      <c r="B19" s="125" t="s">
        <v>251</v>
      </c>
      <c r="C19" s="124">
        <v>24</v>
      </c>
      <c r="D19" s="126"/>
      <c r="E19" s="126"/>
      <c r="F19" s="125" t="s">
        <v>252</v>
      </c>
      <c r="G19" s="124">
        <v>81</v>
      </c>
      <c r="H19" s="126"/>
      <c r="I19" s="126"/>
    </row>
    <row r="20" spans="2:9" s="104" customFormat="1" ht="19.5" customHeight="1">
      <c r="B20" s="125" t="s">
        <v>253</v>
      </c>
      <c r="C20" s="124">
        <v>30</v>
      </c>
      <c r="D20" s="127">
        <f>SUM(D18:D19)</f>
        <v>0</v>
      </c>
      <c r="E20" s="127">
        <f>SUM(E18:E19)</f>
        <v>0</v>
      </c>
      <c r="F20" s="125" t="s">
        <v>254</v>
      </c>
      <c r="G20" s="124">
        <v>84</v>
      </c>
      <c r="H20" s="126"/>
      <c r="I20" s="126"/>
    </row>
    <row r="21" spans="2:9" s="104" customFormat="1" ht="19.5" customHeight="1">
      <c r="B21" s="125"/>
      <c r="C21" s="124"/>
      <c r="D21" s="126"/>
      <c r="E21" s="126"/>
      <c r="F21" s="125" t="s">
        <v>255</v>
      </c>
      <c r="G21" s="124">
        <v>88</v>
      </c>
      <c r="H21" s="126"/>
      <c r="I21" s="126"/>
    </row>
    <row r="22" spans="2:9" s="104" customFormat="1" ht="19.5" customHeight="1">
      <c r="B22" s="125" t="s">
        <v>256</v>
      </c>
      <c r="C22" s="124"/>
      <c r="D22" s="126"/>
      <c r="E22" s="126"/>
      <c r="F22" s="124" t="s">
        <v>257</v>
      </c>
      <c r="G22" s="124">
        <v>90</v>
      </c>
      <c r="H22" s="127">
        <f>SUM(H19:H21)</f>
        <v>0</v>
      </c>
      <c r="I22" s="127">
        <f>SUM(I19:I21)</f>
        <v>0</v>
      </c>
    </row>
    <row r="23" spans="2:9" s="104" customFormat="1" ht="19.5" customHeight="1">
      <c r="B23" s="125" t="s">
        <v>258</v>
      </c>
      <c r="C23" s="124">
        <v>31</v>
      </c>
      <c r="D23" s="126"/>
      <c r="E23" s="126"/>
      <c r="F23" s="125"/>
      <c r="G23" s="124"/>
      <c r="H23" s="126"/>
      <c r="I23" s="126"/>
    </row>
    <row r="24" spans="2:9" s="104" customFormat="1" ht="19.5" customHeight="1">
      <c r="B24" s="125" t="s">
        <v>259</v>
      </c>
      <c r="C24" s="124">
        <v>32</v>
      </c>
      <c r="D24" s="126"/>
      <c r="E24" s="126"/>
      <c r="F24" s="125" t="s">
        <v>260</v>
      </c>
      <c r="G24" s="124"/>
      <c r="H24" s="126"/>
      <c r="I24" s="126"/>
    </row>
    <row r="25" spans="2:9" s="104" customFormat="1" ht="19.5" customHeight="1">
      <c r="B25" s="125" t="s">
        <v>261</v>
      </c>
      <c r="C25" s="124">
        <v>33</v>
      </c>
      <c r="D25" s="127">
        <f>D23-D24</f>
        <v>0</v>
      </c>
      <c r="E25" s="127">
        <f>E23-E24</f>
        <v>0</v>
      </c>
      <c r="F25" s="125" t="s">
        <v>262</v>
      </c>
      <c r="G25" s="124">
        <v>91</v>
      </c>
      <c r="H25" s="126"/>
      <c r="I25" s="126"/>
    </row>
    <row r="26" spans="2:9" s="104" customFormat="1" ht="19.5" customHeight="1">
      <c r="B26" s="125" t="s">
        <v>263</v>
      </c>
      <c r="C26" s="124">
        <v>34</v>
      </c>
      <c r="D26" s="126"/>
      <c r="E26" s="126"/>
      <c r="F26" s="124" t="s">
        <v>264</v>
      </c>
      <c r="G26" s="124">
        <v>100</v>
      </c>
      <c r="H26" s="127">
        <f>H16+H22+H25</f>
        <v>0</v>
      </c>
      <c r="I26" s="127">
        <f>I16+I22+I25</f>
        <v>0</v>
      </c>
    </row>
    <row r="27" spans="2:9" s="104" customFormat="1" ht="19.5" customHeight="1">
      <c r="B27" s="125" t="s">
        <v>265</v>
      </c>
      <c r="C27" s="124">
        <v>35</v>
      </c>
      <c r="D27" s="126"/>
      <c r="E27" s="126"/>
      <c r="F27" s="125"/>
      <c r="G27" s="124"/>
      <c r="H27" s="126"/>
      <c r="I27" s="126"/>
    </row>
    <row r="28" spans="2:9" s="104" customFormat="1" ht="19.5" customHeight="1">
      <c r="B28" s="125" t="s">
        <v>266</v>
      </c>
      <c r="C28" s="124">
        <v>38</v>
      </c>
      <c r="D28" s="126"/>
      <c r="E28" s="126"/>
      <c r="F28" s="125" t="s">
        <v>267</v>
      </c>
      <c r="G28" s="124"/>
      <c r="H28" s="126"/>
      <c r="I28" s="126"/>
    </row>
    <row r="29" spans="2:9" s="104" customFormat="1" ht="19.5" customHeight="1">
      <c r="B29" s="124" t="s">
        <v>268</v>
      </c>
      <c r="C29" s="124">
        <v>40</v>
      </c>
      <c r="D29" s="127">
        <f>SUM(D25:D28)</f>
        <v>0</v>
      </c>
      <c r="E29" s="127">
        <f>SUM(E25:E28)</f>
        <v>0</v>
      </c>
      <c r="F29" s="125" t="s">
        <v>269</v>
      </c>
      <c r="G29" s="124">
        <v>101</v>
      </c>
      <c r="H29" s="126"/>
      <c r="I29" s="126"/>
    </row>
    <row r="30" spans="2:9" s="104" customFormat="1" ht="19.5" customHeight="1">
      <c r="B30" s="125"/>
      <c r="C30" s="124"/>
      <c r="D30" s="126"/>
      <c r="E30" s="126"/>
      <c r="F30" s="125" t="s">
        <v>270</v>
      </c>
      <c r="G30" s="124">
        <v>105</v>
      </c>
      <c r="H30" s="126"/>
      <c r="I30" s="126"/>
    </row>
    <row r="31" spans="2:9" s="104" customFormat="1" ht="19.5" customHeight="1">
      <c r="B31" s="125" t="s">
        <v>271</v>
      </c>
      <c r="C31" s="124"/>
      <c r="D31" s="126"/>
      <c r="E31" s="126"/>
      <c r="F31" s="124" t="s">
        <v>272</v>
      </c>
      <c r="G31" s="124">
        <v>110</v>
      </c>
      <c r="H31" s="127">
        <f>SUM(H29:H30)</f>
        <v>0</v>
      </c>
      <c r="I31" s="127">
        <f>SUM(I29:I30)</f>
        <v>0</v>
      </c>
    </row>
    <row r="32" spans="2:9" s="104" customFormat="1" ht="19.5" customHeight="1">
      <c r="B32" s="125" t="s">
        <v>273</v>
      </c>
      <c r="C32" s="124">
        <v>41</v>
      </c>
      <c r="D32" s="126"/>
      <c r="E32" s="126"/>
      <c r="F32" s="125"/>
      <c r="G32" s="124"/>
      <c r="H32" s="126"/>
      <c r="I32" s="126"/>
    </row>
    <row r="33" spans="2:9" s="104" customFormat="1" ht="19.5" customHeight="1">
      <c r="B33" s="125"/>
      <c r="C33" s="124"/>
      <c r="D33" s="126"/>
      <c r="E33" s="126"/>
      <c r="F33" s="125"/>
      <c r="G33" s="124"/>
      <c r="H33" s="126"/>
      <c r="I33" s="126"/>
    </row>
    <row r="34" spans="2:9" s="104" customFormat="1" ht="19.5" customHeight="1">
      <c r="B34" s="125" t="s">
        <v>274</v>
      </c>
      <c r="C34" s="124"/>
      <c r="D34" s="126"/>
      <c r="E34" s="126"/>
      <c r="F34" s="125"/>
      <c r="G34" s="124"/>
      <c r="H34" s="126"/>
      <c r="I34" s="126"/>
    </row>
    <row r="35" spans="2:9" s="104" customFormat="1" ht="19.5" customHeight="1">
      <c r="B35" s="125" t="s">
        <v>275</v>
      </c>
      <c r="C35" s="124">
        <v>51</v>
      </c>
      <c r="D35" s="126"/>
      <c r="E35" s="126"/>
      <c r="F35" s="125"/>
      <c r="G35" s="124"/>
      <c r="H35" s="126"/>
      <c r="I35" s="126"/>
    </row>
    <row r="36" spans="2:9" s="104" customFormat="1" ht="19.5" customHeight="1">
      <c r="B36" s="125"/>
      <c r="C36" s="124"/>
      <c r="D36" s="126"/>
      <c r="E36" s="126"/>
      <c r="F36" s="125"/>
      <c r="G36" s="124"/>
      <c r="H36" s="126"/>
      <c r="I36" s="126"/>
    </row>
    <row r="37" spans="2:9" s="104" customFormat="1" ht="19.5" customHeight="1">
      <c r="B37" s="128" t="s">
        <v>276</v>
      </c>
      <c r="C37" s="124">
        <v>60</v>
      </c>
      <c r="D37" s="129">
        <f>D15+D20+D29+D32+D35</f>
        <v>0</v>
      </c>
      <c r="E37" s="129">
        <f>E15+E20+E29+E32+E35</f>
        <v>0</v>
      </c>
      <c r="F37" s="128" t="s">
        <v>277</v>
      </c>
      <c r="G37" s="124">
        <v>120</v>
      </c>
      <c r="H37" s="129">
        <f>H26+H31</f>
        <v>0</v>
      </c>
      <c r="I37" s="129">
        <f>I26+I31</f>
        <v>0</v>
      </c>
    </row>
    <row r="38" spans="2:7" s="116" customFormat="1" ht="16.5" customHeight="1">
      <c r="B38" s="116" t="str">
        <f>'00关键财务指标'!$B$18</f>
        <v>报表编制人：</v>
      </c>
      <c r="C38" s="117"/>
      <c r="E38" s="116" t="str">
        <f>'00关键财务指标'!$E$18</f>
        <v>财务负责人：</v>
      </c>
      <c r="G38" s="116" t="str">
        <f>'00关键财务指标'!$H$18</f>
        <v>机构负责人：</v>
      </c>
    </row>
    <row r="39" spans="3:7" s="116" customFormat="1" ht="12">
      <c r="C39" s="117"/>
      <c r="G39" s="117"/>
    </row>
    <row r="40" spans="3:7" s="116" customFormat="1" ht="12">
      <c r="C40" s="117"/>
      <c r="G40" s="117"/>
    </row>
    <row r="41" spans="3:7" s="116" customFormat="1" ht="12">
      <c r="C41" s="117"/>
      <c r="G41" s="117"/>
    </row>
    <row r="42" spans="3:7" s="116" customFormat="1" ht="12">
      <c r="C42" s="117"/>
      <c r="G42" s="117"/>
    </row>
    <row r="43" spans="3:7" s="116" customFormat="1" ht="12">
      <c r="C43" s="117"/>
      <c r="G43" s="117"/>
    </row>
    <row r="44" spans="3:7" s="116" customFormat="1" ht="12">
      <c r="C44" s="117"/>
      <c r="G44" s="117"/>
    </row>
    <row r="45" spans="3:7" s="116" customFormat="1" ht="12">
      <c r="C45" s="117"/>
      <c r="G45" s="117"/>
    </row>
    <row r="46" spans="3:7" s="116" customFormat="1" ht="12">
      <c r="C46" s="117"/>
      <c r="G46" s="117"/>
    </row>
    <row r="47" spans="3:7" s="116" customFormat="1" ht="12">
      <c r="C47" s="117"/>
      <c r="G47" s="117"/>
    </row>
    <row r="48" spans="3:7" s="116" customFormat="1" ht="12">
      <c r="C48" s="117"/>
      <c r="G48" s="117"/>
    </row>
    <row r="49" spans="3:7" s="116" customFormat="1" ht="12">
      <c r="C49" s="117"/>
      <c r="G49" s="117"/>
    </row>
    <row r="50" spans="3:7" s="116" customFormat="1" ht="12">
      <c r="C50" s="117"/>
      <c r="G50" s="117"/>
    </row>
    <row r="51" spans="3:7" s="116" customFormat="1" ht="12">
      <c r="C51" s="117"/>
      <c r="G51" s="117"/>
    </row>
    <row r="52" spans="3:7" s="116" customFormat="1" ht="12">
      <c r="C52" s="117"/>
      <c r="G52" s="117"/>
    </row>
  </sheetData>
  <sheetProtection/>
  <mergeCells count="1">
    <mergeCell ref="B2:I2"/>
  </mergeCells>
  <printOptions/>
  <pageMargins left="0.7479166666666667" right="0.5506944444444445" top="0.5506944444444445" bottom="0.6298611111111111" header="0.19652777777777777" footer="0.5118055555555555"/>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B2:M44"/>
  <sheetViews>
    <sheetView view="pageBreakPreview" zoomScaleSheetLayoutView="100" zoomScalePageLayoutView="0" workbookViewId="0" topLeftCell="A1">
      <selection activeCell="E7" sqref="E7"/>
    </sheetView>
  </sheetViews>
  <sheetFormatPr defaultColWidth="12.00390625" defaultRowHeight="12" customHeight="1"/>
  <cols>
    <col min="1" max="1" width="2.875" style="130" customWidth="1"/>
    <col min="2" max="2" width="20.375" style="130" customWidth="1"/>
    <col min="3" max="3" width="3.875" style="130" customWidth="1"/>
    <col min="4" max="5" width="11.50390625" style="130" customWidth="1"/>
    <col min="6" max="6" width="22.125" style="130" customWidth="1"/>
    <col min="7" max="7" width="3.875" style="130" customWidth="1"/>
    <col min="8" max="9" width="11.50390625" style="130" customWidth="1"/>
    <col min="10" max="14" width="11.125" style="130" customWidth="1"/>
    <col min="15" max="16384" width="12.00390625" style="130" customWidth="1"/>
  </cols>
  <sheetData>
    <row r="2" spans="2:9" ht="21.75" customHeight="1">
      <c r="B2" s="400" t="s">
        <v>278</v>
      </c>
      <c r="C2" s="400"/>
      <c r="D2" s="400" t="s">
        <v>279</v>
      </c>
      <c r="E2" s="400" t="s">
        <v>279</v>
      </c>
      <c r="F2" s="400" t="s">
        <v>279</v>
      </c>
      <c r="G2" s="400"/>
      <c r="H2" s="400" t="s">
        <v>279</v>
      </c>
      <c r="I2" s="400" t="s">
        <v>279</v>
      </c>
    </row>
    <row r="3" spans="2:9" ht="21.75" customHeight="1">
      <c r="B3" s="136"/>
      <c r="C3" s="136"/>
      <c r="D3" s="136"/>
      <c r="E3" s="136"/>
      <c r="F3" s="136"/>
      <c r="G3" s="136"/>
      <c r="H3" s="136"/>
      <c r="I3" s="136"/>
    </row>
    <row r="4" spans="2:10" ht="15.75" customHeight="1">
      <c r="B4" s="137" t="str">
        <f>CONCATENATE('报表目录'!B3,'报表目录'!D3)</f>
        <v>单位名称：</v>
      </c>
      <c r="C4" s="137"/>
      <c r="D4" s="137"/>
      <c r="E4" s="138"/>
      <c r="F4" s="138" t="str">
        <f>CONCATENATE('报表目录'!B4,'报表目录'!D4)</f>
        <v>基准日：</v>
      </c>
      <c r="G4" s="139"/>
      <c r="H4" s="137"/>
      <c r="I4" s="140" t="str">
        <f>CONCATENATE('报表目录'!B6,'报表目录'!D6)</f>
        <v>货币单位：</v>
      </c>
      <c r="J4" s="104"/>
    </row>
    <row r="5" spans="2:9" ht="19.5" customHeight="1">
      <c r="B5" s="141" t="s">
        <v>280</v>
      </c>
      <c r="C5" s="141" t="s">
        <v>223</v>
      </c>
      <c r="D5" s="141" t="s">
        <v>281</v>
      </c>
      <c r="E5" s="141" t="s">
        <v>282</v>
      </c>
      <c r="F5" s="141" t="s">
        <v>283</v>
      </c>
      <c r="G5" s="141" t="s">
        <v>223</v>
      </c>
      <c r="H5" s="141" t="s">
        <v>281</v>
      </c>
      <c r="I5" s="141" t="s">
        <v>282</v>
      </c>
    </row>
    <row r="6" spans="2:9" ht="19.5" customHeight="1">
      <c r="B6" s="132" t="s">
        <v>227</v>
      </c>
      <c r="C6" s="132"/>
      <c r="D6" s="237"/>
      <c r="E6" s="237"/>
      <c r="F6" s="132" t="s">
        <v>228</v>
      </c>
      <c r="G6" s="132"/>
      <c r="H6" s="237"/>
      <c r="I6" s="237"/>
    </row>
    <row r="7" spans="2:11" ht="19.5" customHeight="1">
      <c r="B7" s="132" t="s">
        <v>284</v>
      </c>
      <c r="C7" s="135">
        <v>1</v>
      </c>
      <c r="D7" s="237"/>
      <c r="E7" s="237"/>
      <c r="F7" s="132" t="s">
        <v>285</v>
      </c>
      <c r="G7" s="132"/>
      <c r="H7" s="237"/>
      <c r="I7" s="237"/>
      <c r="J7" s="133"/>
      <c r="K7" s="133"/>
    </row>
    <row r="8" spans="2:10" ht="19.5" customHeight="1">
      <c r="B8" s="132" t="s">
        <v>286</v>
      </c>
      <c r="C8" s="135">
        <v>2</v>
      </c>
      <c r="D8" s="237"/>
      <c r="E8" s="237"/>
      <c r="F8" s="132" t="s">
        <v>287</v>
      </c>
      <c r="G8" s="132"/>
      <c r="H8" s="237"/>
      <c r="I8" s="237"/>
      <c r="J8" s="133"/>
    </row>
    <row r="9" spans="2:11" ht="19.5" customHeight="1">
      <c r="B9" s="132" t="s">
        <v>288</v>
      </c>
      <c r="C9" s="135">
        <v>3</v>
      </c>
      <c r="D9" s="237"/>
      <c r="E9" s="237"/>
      <c r="F9" s="132" t="s">
        <v>289</v>
      </c>
      <c r="G9" s="132"/>
      <c r="H9" s="237"/>
      <c r="I9" s="237"/>
      <c r="J9" s="133"/>
      <c r="K9" s="133"/>
    </row>
    <row r="10" spans="2:10" ht="19.5" customHeight="1">
      <c r="B10" s="132" t="s">
        <v>290</v>
      </c>
      <c r="C10" s="135">
        <v>4</v>
      </c>
      <c r="D10" s="237"/>
      <c r="E10" s="237"/>
      <c r="F10" s="132" t="s">
        <v>291</v>
      </c>
      <c r="G10" s="132"/>
      <c r="H10" s="237"/>
      <c r="I10" s="237"/>
      <c r="J10" s="133"/>
    </row>
    <row r="11" spans="2:11" ht="19.5" customHeight="1">
      <c r="B11" s="132" t="s">
        <v>292</v>
      </c>
      <c r="C11" s="135">
        <v>5</v>
      </c>
      <c r="D11" s="237"/>
      <c r="E11" s="237"/>
      <c r="F11" s="132" t="s">
        <v>293</v>
      </c>
      <c r="G11" s="132"/>
      <c r="H11" s="237"/>
      <c r="I11" s="237"/>
      <c r="J11" s="133"/>
      <c r="K11" s="133"/>
    </row>
    <row r="12" spans="2:9" ht="19.5" customHeight="1">
      <c r="B12" s="132" t="s">
        <v>294</v>
      </c>
      <c r="C12" s="135">
        <v>6</v>
      </c>
      <c r="D12" s="237"/>
      <c r="E12" s="237"/>
      <c r="F12" s="132" t="s">
        <v>295</v>
      </c>
      <c r="G12" s="132"/>
      <c r="H12" s="237"/>
      <c r="I12" s="237"/>
    </row>
    <row r="13" spans="2:9" ht="19.5" customHeight="1">
      <c r="B13" s="132" t="s">
        <v>296</v>
      </c>
      <c r="C13" s="135">
        <v>7</v>
      </c>
      <c r="D13" s="237"/>
      <c r="E13" s="237"/>
      <c r="F13" s="132" t="s">
        <v>297</v>
      </c>
      <c r="G13" s="132"/>
      <c r="H13" s="237"/>
      <c r="I13" s="237"/>
    </row>
    <row r="14" spans="2:11" ht="19.5" customHeight="1">
      <c r="B14" s="132" t="s">
        <v>298</v>
      </c>
      <c r="C14" s="135">
        <v>8</v>
      </c>
      <c r="D14" s="237"/>
      <c r="E14" s="237"/>
      <c r="F14" s="132" t="s">
        <v>299</v>
      </c>
      <c r="G14" s="132"/>
      <c r="H14" s="237"/>
      <c r="I14" s="237"/>
      <c r="K14" s="133"/>
    </row>
    <row r="15" spans="2:11" ht="19.5" customHeight="1">
      <c r="B15" s="132" t="s">
        <v>300</v>
      </c>
      <c r="C15" s="135">
        <v>9</v>
      </c>
      <c r="D15" s="237"/>
      <c r="E15" s="237"/>
      <c r="F15" s="132" t="s">
        <v>301</v>
      </c>
      <c r="G15" s="132"/>
      <c r="H15" s="237"/>
      <c r="I15" s="237"/>
      <c r="K15" s="133"/>
    </row>
    <row r="16" spans="2:11" ht="19.5" customHeight="1">
      <c r="B16" s="132" t="s">
        <v>302</v>
      </c>
      <c r="C16" s="135">
        <v>10</v>
      </c>
      <c r="D16" s="237"/>
      <c r="E16" s="237"/>
      <c r="F16" s="132" t="s">
        <v>303</v>
      </c>
      <c r="G16" s="132"/>
      <c r="H16" s="237"/>
      <c r="I16" s="237"/>
      <c r="K16" s="133"/>
    </row>
    <row r="17" spans="2:11" ht="19.5" customHeight="1">
      <c r="B17" s="132" t="s">
        <v>304</v>
      </c>
      <c r="C17" s="135">
        <v>11</v>
      </c>
      <c r="D17" s="237"/>
      <c r="E17" s="237"/>
      <c r="F17" s="132" t="s">
        <v>305</v>
      </c>
      <c r="G17" s="132"/>
      <c r="H17" s="237"/>
      <c r="I17" s="237"/>
      <c r="K17" s="133"/>
    </row>
    <row r="18" spans="2:9" ht="19.5" customHeight="1">
      <c r="B18" s="132" t="s">
        <v>306</v>
      </c>
      <c r="C18" s="135">
        <v>12</v>
      </c>
      <c r="D18" s="237"/>
      <c r="E18" s="237"/>
      <c r="F18" s="132" t="s">
        <v>307</v>
      </c>
      <c r="G18" s="132"/>
      <c r="H18" s="237"/>
      <c r="I18" s="237"/>
    </row>
    <row r="19" spans="2:11" ht="19.5" customHeight="1">
      <c r="B19" s="134" t="s">
        <v>245</v>
      </c>
      <c r="C19" s="134"/>
      <c r="D19" s="220">
        <f>SUM(D7:D18)</f>
        <v>0</v>
      </c>
      <c r="E19" s="220">
        <f>SUM(E7:E18)</f>
        <v>0</v>
      </c>
      <c r="F19" s="132" t="s">
        <v>308</v>
      </c>
      <c r="G19" s="132"/>
      <c r="H19" s="237"/>
      <c r="I19" s="237"/>
      <c r="J19" s="133"/>
      <c r="K19" s="133"/>
    </row>
    <row r="20" spans="2:9" ht="19.5" customHeight="1">
      <c r="B20" s="132"/>
      <c r="C20" s="132"/>
      <c r="D20" s="237"/>
      <c r="E20" s="237"/>
      <c r="F20" s="134" t="s">
        <v>247</v>
      </c>
      <c r="G20" s="134"/>
      <c r="H20" s="221">
        <f>SUM(H7:H19)</f>
        <v>0</v>
      </c>
      <c r="I20" s="221">
        <f>SUM(I7:I19)</f>
        <v>0</v>
      </c>
    </row>
    <row r="21" spans="2:9" ht="19.5" customHeight="1">
      <c r="B21" s="132" t="s">
        <v>309</v>
      </c>
      <c r="C21" s="132"/>
      <c r="D21" s="237"/>
      <c r="E21" s="237"/>
      <c r="F21" s="132" t="s">
        <v>310</v>
      </c>
      <c r="G21" s="132"/>
      <c r="H21" s="237"/>
      <c r="I21" s="237"/>
    </row>
    <row r="22" spans="2:9" ht="19.5" customHeight="1">
      <c r="B22" s="132" t="s">
        <v>311</v>
      </c>
      <c r="C22" s="132"/>
      <c r="D22" s="237"/>
      <c r="E22" s="237"/>
      <c r="F22" s="132" t="s">
        <v>312</v>
      </c>
      <c r="G22" s="132"/>
      <c r="H22" s="237"/>
      <c r="I22" s="237"/>
    </row>
    <row r="23" spans="2:11" ht="19.5" customHeight="1">
      <c r="B23" s="132" t="s">
        <v>313</v>
      </c>
      <c r="C23" s="132"/>
      <c r="D23" s="237"/>
      <c r="E23" s="237"/>
      <c r="F23" s="132" t="s">
        <v>314</v>
      </c>
      <c r="G23" s="132"/>
      <c r="H23" s="237"/>
      <c r="I23" s="237"/>
      <c r="K23" s="133"/>
    </row>
    <row r="24" spans="2:9" ht="19.5" customHeight="1">
      <c r="B24" s="132" t="s">
        <v>315</v>
      </c>
      <c r="C24" s="132"/>
      <c r="D24" s="237"/>
      <c r="E24" s="237"/>
      <c r="F24" s="132" t="s">
        <v>316</v>
      </c>
      <c r="G24" s="132"/>
      <c r="H24" s="237"/>
      <c r="I24" s="237"/>
    </row>
    <row r="25" spans="2:9" ht="19.5" customHeight="1">
      <c r="B25" s="132" t="s">
        <v>317</v>
      </c>
      <c r="C25" s="132"/>
      <c r="D25" s="237"/>
      <c r="E25" s="237"/>
      <c r="F25" s="132" t="s">
        <v>318</v>
      </c>
      <c r="G25" s="132"/>
      <c r="H25" s="237"/>
      <c r="I25" s="237"/>
    </row>
    <row r="26" spans="2:9" ht="19.5" customHeight="1">
      <c r="B26" s="132" t="s">
        <v>319</v>
      </c>
      <c r="C26" s="132"/>
      <c r="D26" s="237"/>
      <c r="E26" s="237"/>
      <c r="F26" s="132" t="s">
        <v>320</v>
      </c>
      <c r="G26" s="132"/>
      <c r="H26" s="237"/>
      <c r="I26" s="237"/>
    </row>
    <row r="27" spans="2:9" ht="19.5" customHeight="1">
      <c r="B27" s="132" t="s">
        <v>321</v>
      </c>
      <c r="C27" s="132"/>
      <c r="D27" s="237"/>
      <c r="E27" s="237"/>
      <c r="F27" s="132" t="s">
        <v>322</v>
      </c>
      <c r="G27" s="132"/>
      <c r="H27" s="237"/>
      <c r="I27" s="237"/>
    </row>
    <row r="28" spans="2:9" ht="19.5" customHeight="1">
      <c r="B28" s="132" t="s">
        <v>323</v>
      </c>
      <c r="C28" s="132"/>
      <c r="D28" s="237"/>
      <c r="E28" s="237"/>
      <c r="F28" s="132" t="s">
        <v>324</v>
      </c>
      <c r="G28" s="132"/>
      <c r="H28" s="237"/>
      <c r="I28" s="237"/>
    </row>
    <row r="29" spans="2:9" ht="19.5" customHeight="1">
      <c r="B29" s="132" t="s">
        <v>325</v>
      </c>
      <c r="C29" s="132"/>
      <c r="D29" s="237"/>
      <c r="E29" s="237"/>
      <c r="F29" s="132" t="s">
        <v>326</v>
      </c>
      <c r="G29" s="132"/>
      <c r="H29" s="237"/>
      <c r="I29" s="237"/>
    </row>
    <row r="30" spans="2:9" ht="19.5" customHeight="1">
      <c r="B30" s="132" t="s">
        <v>327</v>
      </c>
      <c r="C30" s="132"/>
      <c r="D30" s="237"/>
      <c r="E30" s="237"/>
      <c r="F30" s="134" t="s">
        <v>328</v>
      </c>
      <c r="G30" s="134"/>
      <c r="H30" s="221">
        <f>SUM(H22:H29)</f>
        <v>0</v>
      </c>
      <c r="I30" s="221">
        <f>SUM(I22:I29)</f>
        <v>0</v>
      </c>
    </row>
    <row r="31" spans="2:9" ht="19.5" customHeight="1">
      <c r="B31" s="132" t="s">
        <v>329</v>
      </c>
      <c r="C31" s="132"/>
      <c r="D31" s="237"/>
      <c r="E31" s="237"/>
      <c r="F31" s="134" t="s">
        <v>264</v>
      </c>
      <c r="G31" s="134"/>
      <c r="H31" s="221">
        <f>H20+H30</f>
        <v>0</v>
      </c>
      <c r="I31" s="221">
        <f>I20+I30</f>
        <v>0</v>
      </c>
    </row>
    <row r="32" spans="2:9" ht="19.5" customHeight="1">
      <c r="B32" s="132" t="s">
        <v>330</v>
      </c>
      <c r="C32" s="132"/>
      <c r="D32" s="237"/>
      <c r="E32" s="237"/>
      <c r="F32" s="132" t="s">
        <v>331</v>
      </c>
      <c r="G32" s="132"/>
      <c r="H32" s="237"/>
      <c r="I32" s="237"/>
    </row>
    <row r="33" spans="2:9" ht="19.5" customHeight="1">
      <c r="B33" s="132" t="s">
        <v>332</v>
      </c>
      <c r="C33" s="132"/>
      <c r="D33" s="237"/>
      <c r="E33" s="237"/>
      <c r="F33" s="132" t="s">
        <v>333</v>
      </c>
      <c r="G33" s="132"/>
      <c r="H33" s="237"/>
      <c r="I33" s="237"/>
    </row>
    <row r="34" spans="2:13" ht="19.5" customHeight="1">
      <c r="B34" s="132" t="s">
        <v>334</v>
      </c>
      <c r="C34" s="132"/>
      <c r="D34" s="237"/>
      <c r="E34" s="237"/>
      <c r="F34" s="132" t="s">
        <v>335</v>
      </c>
      <c r="G34" s="132"/>
      <c r="H34" s="237"/>
      <c r="I34" s="237"/>
      <c r="M34" s="133"/>
    </row>
    <row r="35" spans="2:9" ht="19.5" customHeight="1">
      <c r="B35" s="132" t="s">
        <v>336</v>
      </c>
      <c r="C35" s="132"/>
      <c r="D35" s="237"/>
      <c r="E35" s="237"/>
      <c r="F35" s="132" t="s">
        <v>337</v>
      </c>
      <c r="G35" s="132"/>
      <c r="H35" s="237"/>
      <c r="I35" s="237"/>
    </row>
    <row r="36" spans="2:9" ht="19.5" customHeight="1">
      <c r="B36" s="132" t="s">
        <v>338</v>
      </c>
      <c r="C36" s="132"/>
      <c r="D36" s="237"/>
      <c r="E36" s="237"/>
      <c r="F36" s="132" t="s">
        <v>339</v>
      </c>
      <c r="G36" s="132"/>
      <c r="H36" s="237"/>
      <c r="I36" s="237"/>
    </row>
    <row r="37" spans="2:9" ht="19.5" customHeight="1">
      <c r="B37" s="132" t="s">
        <v>340</v>
      </c>
      <c r="C37" s="132"/>
      <c r="D37" s="237"/>
      <c r="E37" s="237"/>
      <c r="F37" s="132" t="s">
        <v>341</v>
      </c>
      <c r="G37" s="132"/>
      <c r="H37" s="237"/>
      <c r="I37" s="237"/>
    </row>
    <row r="38" spans="2:9" ht="19.5" customHeight="1">
      <c r="B38" s="132" t="s">
        <v>342</v>
      </c>
      <c r="C38" s="132"/>
      <c r="D38" s="237"/>
      <c r="E38" s="237"/>
      <c r="F38" s="132" t="s">
        <v>343</v>
      </c>
      <c r="G38" s="132"/>
      <c r="H38" s="237"/>
      <c r="I38" s="237"/>
    </row>
    <row r="39" spans="2:9" ht="19.5" customHeight="1">
      <c r="B39" s="134" t="s">
        <v>344</v>
      </c>
      <c r="C39" s="134"/>
      <c r="D39" s="221">
        <f>SUM(D22:D38)</f>
        <v>0</v>
      </c>
      <c r="E39" s="221">
        <f>SUM(E22:E38)</f>
        <v>0</v>
      </c>
      <c r="F39" s="134" t="s">
        <v>345</v>
      </c>
      <c r="G39" s="134"/>
      <c r="H39" s="220">
        <f>H33+H34+H36+H37+H38</f>
        <v>0</v>
      </c>
      <c r="I39" s="220">
        <f>I33+I34+I36+I37+I38</f>
        <v>0</v>
      </c>
    </row>
    <row r="40" spans="2:9" ht="19.5" customHeight="1">
      <c r="B40" s="131" t="s">
        <v>346</v>
      </c>
      <c r="C40" s="131"/>
      <c r="D40" s="220">
        <f>D19+D39</f>
        <v>0</v>
      </c>
      <c r="E40" s="220">
        <f>E19+E39</f>
        <v>0</v>
      </c>
      <c r="F40" s="131" t="s">
        <v>347</v>
      </c>
      <c r="G40" s="131"/>
      <c r="H40" s="220">
        <f>H31+H39</f>
        <v>0</v>
      </c>
      <c r="I40" s="220">
        <f>I31+I39</f>
        <v>0</v>
      </c>
    </row>
    <row r="41" spans="2:7" s="116" customFormat="1" ht="16.5" customHeight="1">
      <c r="B41" s="116" t="str">
        <f>'00关键财务指标'!$B$18</f>
        <v>报表编制人：</v>
      </c>
      <c r="C41" s="117"/>
      <c r="E41" s="116" t="str">
        <f>'00关键财务指标'!$E$18</f>
        <v>财务负责人：</v>
      </c>
      <c r="G41" s="116" t="str">
        <f>'00关键财务指标'!$H$18</f>
        <v>机构负责人：</v>
      </c>
    </row>
    <row r="42" spans="4:8" ht="15.75" customHeight="1">
      <c r="D42" s="133"/>
      <c r="F42" s="133"/>
      <c r="G42" s="133"/>
      <c r="H42" s="133"/>
    </row>
    <row r="43" ht="15.75" customHeight="1">
      <c r="E43" s="133"/>
    </row>
    <row r="44" ht="15.75" customHeight="1">
      <c r="H44" s="133"/>
    </row>
  </sheetData>
  <sheetProtection/>
  <mergeCells count="1">
    <mergeCell ref="B2:I2"/>
  </mergeCells>
  <printOptions/>
  <pageMargins left="0.7479166666666667" right="0.7083333333333334" top="0.7083333333333334" bottom="0.5506944444444445" header="0.5118055555555555" footer="0.5118055555555555"/>
  <pageSetup fitToHeight="1"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tabColor indexed="42"/>
    <pageSetUpPr fitToPage="1"/>
  </sheetPr>
  <dimension ref="B2:J52"/>
  <sheetViews>
    <sheetView view="pageBreakPreview" zoomScaleSheetLayoutView="100" zoomScalePageLayoutView="0" workbookViewId="0" topLeftCell="A1">
      <selection activeCell="I10" sqref="I10"/>
    </sheetView>
  </sheetViews>
  <sheetFormatPr defaultColWidth="9.00390625" defaultRowHeight="17.25" customHeight="1"/>
  <cols>
    <col min="1" max="1" width="1.875" style="88" customWidth="1"/>
    <col min="2" max="2" width="22.375" style="88" customWidth="1"/>
    <col min="3" max="3" width="5.00390625" style="142" customWidth="1"/>
    <col min="4" max="9" width="10.125" style="88" customWidth="1"/>
    <col min="10" max="16384" width="9.00390625" style="88" customWidth="1"/>
  </cols>
  <sheetData>
    <row r="1" ht="9.75" customHeight="1"/>
    <row r="2" spans="2:10" s="144" customFormat="1" ht="26.25" customHeight="1">
      <c r="B2" s="401" t="s">
        <v>348</v>
      </c>
      <c r="C2" s="401"/>
      <c r="D2" s="401"/>
      <c r="E2" s="401"/>
      <c r="F2" s="401"/>
      <c r="G2" s="401"/>
      <c r="H2" s="401"/>
      <c r="I2" s="401"/>
      <c r="J2" s="143"/>
    </row>
    <row r="3" spans="2:9" s="104" customFormat="1" ht="17.25" customHeight="1">
      <c r="B3" s="148"/>
      <c r="C3" s="149"/>
      <c r="D3" s="148"/>
      <c r="E3" s="148"/>
      <c r="F3" s="148"/>
      <c r="G3" s="149"/>
      <c r="H3" s="148"/>
      <c r="I3" s="150" t="s">
        <v>349</v>
      </c>
    </row>
    <row r="4" spans="2:9" s="104" customFormat="1" ht="17.25" customHeight="1">
      <c r="B4" s="137" t="str">
        <f>CONCATENATE('报表目录'!B3,'报表目录'!D3)</f>
        <v>单位名称：</v>
      </c>
      <c r="C4" s="137"/>
      <c r="D4" s="138"/>
      <c r="E4" s="138" t="str">
        <f>CONCATENATE('报表目录'!B5,'报表目录'!D5)</f>
        <v>会计期间：</v>
      </c>
      <c r="F4" s="137"/>
      <c r="G4" s="148"/>
      <c r="H4" s="148"/>
      <c r="I4" s="140" t="str">
        <f>CONCATENATE('报表目录'!B6,'报表目录'!D6)</f>
        <v>货币单位：</v>
      </c>
    </row>
    <row r="5" spans="2:9" s="113" customFormat="1" ht="17.25" customHeight="1">
      <c r="B5" s="402" t="s">
        <v>350</v>
      </c>
      <c r="C5" s="402" t="s">
        <v>223</v>
      </c>
      <c r="D5" s="402" t="s">
        <v>150</v>
      </c>
      <c r="E5" s="402"/>
      <c r="F5" s="402"/>
      <c r="G5" s="402" t="s">
        <v>151</v>
      </c>
      <c r="H5" s="402"/>
      <c r="I5" s="402"/>
    </row>
    <row r="6" spans="2:9" s="113" customFormat="1" ht="17.25" customHeight="1">
      <c r="B6" s="402"/>
      <c r="C6" s="402"/>
      <c r="D6" s="151" t="s">
        <v>173</v>
      </c>
      <c r="E6" s="151" t="s">
        <v>174</v>
      </c>
      <c r="F6" s="151" t="s">
        <v>175</v>
      </c>
      <c r="G6" s="151" t="s">
        <v>173</v>
      </c>
      <c r="H6" s="151" t="s">
        <v>174</v>
      </c>
      <c r="I6" s="151" t="s">
        <v>175</v>
      </c>
    </row>
    <row r="7" spans="2:9" s="104" customFormat="1" ht="17.25" customHeight="1">
      <c r="B7" s="152" t="s">
        <v>176</v>
      </c>
      <c r="C7" s="151"/>
      <c r="D7" s="145"/>
      <c r="E7" s="145"/>
      <c r="F7" s="156"/>
      <c r="G7" s="145"/>
      <c r="H7" s="145"/>
      <c r="I7" s="156"/>
    </row>
    <row r="8" spans="2:9" s="104" customFormat="1" ht="17.25" customHeight="1">
      <c r="B8" s="152" t="s">
        <v>157</v>
      </c>
      <c r="C8" s="151">
        <v>1</v>
      </c>
      <c r="D8" s="145"/>
      <c r="E8" s="145"/>
      <c r="F8" s="156">
        <f aca="true" t="shared" si="0" ref="F8:F14">D8+E8</f>
        <v>0</v>
      </c>
      <c r="G8" s="145"/>
      <c r="H8" s="145"/>
      <c r="I8" s="156">
        <f aca="true" t="shared" si="1" ref="I8:I14">G8+H8</f>
        <v>0</v>
      </c>
    </row>
    <row r="9" spans="2:9" s="104" customFormat="1" ht="17.25" customHeight="1">
      <c r="B9" s="153" t="s">
        <v>178</v>
      </c>
      <c r="C9" s="154">
        <v>2</v>
      </c>
      <c r="D9" s="147"/>
      <c r="E9" s="147"/>
      <c r="F9" s="156">
        <f t="shared" si="0"/>
        <v>0</v>
      </c>
      <c r="G9" s="147"/>
      <c r="H9" s="147"/>
      <c r="I9" s="156">
        <f t="shared" si="1"/>
        <v>0</v>
      </c>
    </row>
    <row r="10" spans="2:9" s="104" customFormat="1" ht="17.25" customHeight="1">
      <c r="B10" s="152" t="s">
        <v>180</v>
      </c>
      <c r="C10" s="151">
        <v>3</v>
      </c>
      <c r="D10" s="145"/>
      <c r="E10" s="145"/>
      <c r="F10" s="156">
        <f t="shared" si="0"/>
        <v>0</v>
      </c>
      <c r="G10" s="145"/>
      <c r="H10" s="145"/>
      <c r="I10" s="156">
        <f t="shared" si="1"/>
        <v>0</v>
      </c>
    </row>
    <row r="11" spans="2:9" s="104" customFormat="1" ht="17.25" customHeight="1">
      <c r="B11" s="152" t="s">
        <v>182</v>
      </c>
      <c r="C11" s="151">
        <v>4</v>
      </c>
      <c r="D11" s="145"/>
      <c r="E11" s="145"/>
      <c r="F11" s="156">
        <f t="shared" si="0"/>
        <v>0</v>
      </c>
      <c r="G11" s="145"/>
      <c r="H11" s="145"/>
      <c r="I11" s="156">
        <f t="shared" si="1"/>
        <v>0</v>
      </c>
    </row>
    <row r="12" spans="2:9" s="104" customFormat="1" ht="17.25" customHeight="1">
      <c r="B12" s="152" t="s">
        <v>159</v>
      </c>
      <c r="C12" s="151">
        <v>5</v>
      </c>
      <c r="D12" s="145"/>
      <c r="E12" s="145"/>
      <c r="F12" s="156">
        <f t="shared" si="0"/>
        <v>0</v>
      </c>
      <c r="G12" s="145"/>
      <c r="H12" s="145"/>
      <c r="I12" s="156">
        <f t="shared" si="1"/>
        <v>0</v>
      </c>
    </row>
    <row r="13" spans="2:9" s="104" customFormat="1" ht="17.25" customHeight="1">
      <c r="B13" s="152" t="s">
        <v>185</v>
      </c>
      <c r="C13" s="151">
        <v>6</v>
      </c>
      <c r="D13" s="145"/>
      <c r="E13" s="145"/>
      <c r="F13" s="156">
        <f t="shared" si="0"/>
        <v>0</v>
      </c>
      <c r="G13" s="145"/>
      <c r="H13" s="145"/>
      <c r="I13" s="156">
        <f t="shared" si="1"/>
        <v>0</v>
      </c>
    </row>
    <row r="14" spans="2:9" s="104" customFormat="1" ht="17.25" customHeight="1">
      <c r="B14" s="152" t="s">
        <v>187</v>
      </c>
      <c r="C14" s="151">
        <v>7</v>
      </c>
      <c r="D14" s="145"/>
      <c r="E14" s="145"/>
      <c r="F14" s="156">
        <f t="shared" si="0"/>
        <v>0</v>
      </c>
      <c r="G14" s="145"/>
      <c r="H14" s="145"/>
      <c r="I14" s="156">
        <f t="shared" si="1"/>
        <v>0</v>
      </c>
    </row>
    <row r="15" spans="2:9" s="104" customFormat="1" ht="17.25" customHeight="1">
      <c r="B15" s="155" t="s">
        <v>189</v>
      </c>
      <c r="C15" s="151">
        <v>8</v>
      </c>
      <c r="D15" s="156">
        <f aca="true" t="shared" si="2" ref="D15:I15">SUM(D8:D14)</f>
        <v>0</v>
      </c>
      <c r="E15" s="156">
        <f t="shared" si="2"/>
        <v>0</v>
      </c>
      <c r="F15" s="156">
        <f t="shared" si="2"/>
        <v>0</v>
      </c>
      <c r="G15" s="156">
        <f t="shared" si="2"/>
        <v>0</v>
      </c>
      <c r="H15" s="156">
        <f t="shared" si="2"/>
        <v>0</v>
      </c>
      <c r="I15" s="156">
        <f t="shared" si="2"/>
        <v>0</v>
      </c>
    </row>
    <row r="16" spans="2:9" s="104" customFormat="1" ht="17.25" customHeight="1">
      <c r="B16" s="152" t="s">
        <v>192</v>
      </c>
      <c r="C16" s="151"/>
      <c r="D16" s="145"/>
      <c r="E16" s="145"/>
      <c r="F16" s="156"/>
      <c r="G16" s="145"/>
      <c r="H16" s="145"/>
      <c r="I16" s="156"/>
    </row>
    <row r="17" spans="2:9" s="104" customFormat="1" ht="17.25" customHeight="1">
      <c r="B17" s="152" t="s">
        <v>193</v>
      </c>
      <c r="C17" s="151">
        <v>9</v>
      </c>
      <c r="D17" s="145"/>
      <c r="E17" s="145"/>
      <c r="F17" s="156">
        <f>D17+E17</f>
        <v>0</v>
      </c>
      <c r="G17" s="145"/>
      <c r="H17" s="145"/>
      <c r="I17" s="156">
        <f>G17+H17</f>
        <v>0</v>
      </c>
    </row>
    <row r="18" spans="2:9" s="104" customFormat="1" ht="17.25" customHeight="1">
      <c r="B18" s="152" t="s">
        <v>195</v>
      </c>
      <c r="C18" s="151">
        <v>10</v>
      </c>
      <c r="D18" s="145"/>
      <c r="E18" s="145"/>
      <c r="F18" s="156">
        <f>D18+E18</f>
        <v>0</v>
      </c>
      <c r="G18" s="145"/>
      <c r="H18" s="145"/>
      <c r="I18" s="156">
        <f>G18+H18</f>
        <v>0</v>
      </c>
    </row>
    <row r="19" spans="2:9" s="104" customFormat="1" ht="17.25" customHeight="1">
      <c r="B19" s="152" t="s">
        <v>197</v>
      </c>
      <c r="C19" s="151">
        <v>11</v>
      </c>
      <c r="D19" s="145"/>
      <c r="E19" s="145"/>
      <c r="F19" s="156">
        <f>D19+E19</f>
        <v>0</v>
      </c>
      <c r="G19" s="145"/>
      <c r="H19" s="145"/>
      <c r="I19" s="156">
        <f>G19+H19</f>
        <v>0</v>
      </c>
    </row>
    <row r="20" spans="2:9" s="104" customFormat="1" ht="17.25" customHeight="1">
      <c r="B20" s="152" t="s">
        <v>199</v>
      </c>
      <c r="C20" s="151">
        <v>12</v>
      </c>
      <c r="D20" s="145"/>
      <c r="E20" s="145"/>
      <c r="F20" s="156">
        <f>D20+E20</f>
        <v>0</v>
      </c>
      <c r="G20" s="145"/>
      <c r="H20" s="145"/>
      <c r="I20" s="156">
        <f>G20+H20</f>
        <v>0</v>
      </c>
    </row>
    <row r="21" spans="2:9" s="104" customFormat="1" ht="17.25" customHeight="1">
      <c r="B21" s="155" t="s">
        <v>200</v>
      </c>
      <c r="C21" s="151">
        <v>13</v>
      </c>
      <c r="D21" s="156">
        <f aca="true" t="shared" si="3" ref="D21:I21">SUM(D17:D20)</f>
        <v>0</v>
      </c>
      <c r="E21" s="156">
        <f t="shared" si="3"/>
        <v>0</v>
      </c>
      <c r="F21" s="156">
        <f t="shared" si="3"/>
        <v>0</v>
      </c>
      <c r="G21" s="156">
        <f t="shared" si="3"/>
        <v>0</v>
      </c>
      <c r="H21" s="156">
        <f t="shared" si="3"/>
        <v>0</v>
      </c>
      <c r="I21" s="156">
        <f t="shared" si="3"/>
        <v>0</v>
      </c>
    </row>
    <row r="22" spans="2:9" s="104" customFormat="1" ht="24">
      <c r="B22" s="152" t="s">
        <v>351</v>
      </c>
      <c r="C22" s="151">
        <v>14</v>
      </c>
      <c r="D22" s="145"/>
      <c r="E22" s="145"/>
      <c r="F22" s="156">
        <f>D22+E22</f>
        <v>0</v>
      </c>
      <c r="G22" s="145"/>
      <c r="H22" s="145"/>
      <c r="I22" s="156">
        <f>G22+H22</f>
        <v>0</v>
      </c>
    </row>
    <row r="23" spans="2:9" s="104" customFormat="1" ht="24">
      <c r="B23" s="152" t="s">
        <v>352</v>
      </c>
      <c r="C23" s="151">
        <v>15</v>
      </c>
      <c r="D23" s="156">
        <f>D15-D21+D22</f>
        <v>0</v>
      </c>
      <c r="E23" s="156">
        <f>E15-E21+E22</f>
        <v>0</v>
      </c>
      <c r="F23" s="156">
        <f>D23+E23</f>
        <v>0</v>
      </c>
      <c r="G23" s="156">
        <f>G15-G21+G22</f>
        <v>0</v>
      </c>
      <c r="H23" s="156">
        <f>H15-H21+H22</f>
        <v>0</v>
      </c>
      <c r="I23" s="156">
        <f>G23+H23</f>
        <v>0</v>
      </c>
    </row>
    <row r="24" spans="2:8" s="116" customFormat="1" ht="16.5" customHeight="1">
      <c r="B24" s="116" t="str">
        <f>'00关键财务指标'!$B$18</f>
        <v>报表编制人：</v>
      </c>
      <c r="C24" s="117"/>
      <c r="E24" s="116" t="str">
        <f>'00关键财务指标'!$E$18</f>
        <v>财务负责人：</v>
      </c>
      <c r="H24" s="116" t="str">
        <f>'00关键财务指标'!$H$18</f>
        <v>机构负责人：</v>
      </c>
    </row>
    <row r="25" s="104" customFormat="1" ht="17.25" customHeight="1">
      <c r="C25" s="113"/>
    </row>
    <row r="26" s="104" customFormat="1" ht="17.25" customHeight="1">
      <c r="C26" s="113"/>
    </row>
    <row r="27" s="104" customFormat="1" ht="17.25" customHeight="1">
      <c r="C27" s="113"/>
    </row>
    <row r="28" s="104" customFormat="1" ht="17.25" customHeight="1">
      <c r="C28" s="113"/>
    </row>
    <row r="29" s="104" customFormat="1" ht="17.25" customHeight="1">
      <c r="C29" s="113"/>
    </row>
    <row r="30" s="104" customFormat="1" ht="17.25" customHeight="1">
      <c r="C30" s="113"/>
    </row>
    <row r="31" s="104" customFormat="1" ht="17.25" customHeight="1">
      <c r="C31" s="113"/>
    </row>
    <row r="32" s="104" customFormat="1" ht="17.25" customHeight="1">
      <c r="C32" s="113"/>
    </row>
    <row r="33" s="104" customFormat="1" ht="17.25" customHeight="1">
      <c r="C33" s="113"/>
    </row>
    <row r="34" s="104" customFormat="1" ht="17.25" customHeight="1">
      <c r="C34" s="113"/>
    </row>
    <row r="35" s="104" customFormat="1" ht="17.25" customHeight="1">
      <c r="C35" s="113"/>
    </row>
    <row r="36" s="104" customFormat="1" ht="17.25" customHeight="1">
      <c r="C36" s="113"/>
    </row>
    <row r="37" s="104" customFormat="1" ht="17.25" customHeight="1">
      <c r="C37" s="113"/>
    </row>
    <row r="38" s="104" customFormat="1" ht="17.25" customHeight="1">
      <c r="C38" s="113"/>
    </row>
    <row r="39" s="104" customFormat="1" ht="17.25" customHeight="1">
      <c r="C39" s="113"/>
    </row>
    <row r="40" s="104" customFormat="1" ht="17.25" customHeight="1">
      <c r="C40" s="113"/>
    </row>
    <row r="41" s="104" customFormat="1" ht="17.25" customHeight="1">
      <c r="C41" s="113"/>
    </row>
    <row r="42" s="104" customFormat="1" ht="17.25" customHeight="1">
      <c r="C42" s="113"/>
    </row>
    <row r="43" s="104" customFormat="1" ht="17.25" customHeight="1">
      <c r="C43" s="113"/>
    </row>
    <row r="44" s="104" customFormat="1" ht="17.25" customHeight="1">
      <c r="C44" s="113"/>
    </row>
    <row r="45" s="104" customFormat="1" ht="17.25" customHeight="1">
      <c r="C45" s="113"/>
    </row>
    <row r="46" s="104" customFormat="1" ht="17.25" customHeight="1">
      <c r="C46" s="113"/>
    </row>
    <row r="47" s="104" customFormat="1" ht="17.25" customHeight="1">
      <c r="C47" s="113"/>
    </row>
    <row r="48" s="104" customFormat="1" ht="17.25" customHeight="1">
      <c r="C48" s="113"/>
    </row>
    <row r="49" s="104" customFormat="1" ht="17.25" customHeight="1">
      <c r="C49" s="113"/>
    </row>
    <row r="50" s="104" customFormat="1" ht="17.25" customHeight="1">
      <c r="C50" s="113"/>
    </row>
    <row r="51" s="104" customFormat="1" ht="17.25" customHeight="1">
      <c r="C51" s="113"/>
    </row>
    <row r="52" s="104" customFormat="1" ht="17.25" customHeight="1">
      <c r="C52" s="113"/>
    </row>
  </sheetData>
  <sheetProtection/>
  <mergeCells count="5">
    <mergeCell ref="B2:I2"/>
    <mergeCell ref="D5:F5"/>
    <mergeCell ref="G5:I5"/>
    <mergeCell ref="B5:B6"/>
    <mergeCell ref="C5:C6"/>
  </mergeCells>
  <printOptions/>
  <pageMargins left="0.7479166666666667" right="0.66875" top="0.9840277777777777" bottom="0.9840277777777777" header="0.5118055555555555" footer="0.5118055555555555"/>
  <pageSetup fitToHeight="1"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B2:J29"/>
  <sheetViews>
    <sheetView view="pageBreakPreview" zoomScaleSheetLayoutView="100" zoomScalePageLayoutView="0" workbookViewId="0" topLeftCell="A1">
      <pane xSplit="3" ySplit="6" topLeftCell="D8" activePane="bottomRight" state="frozen"/>
      <selection pane="topLeft" activeCell="A1" sqref="A1"/>
      <selection pane="topRight" activeCell="A1" sqref="A1"/>
      <selection pane="bottomLeft" activeCell="A1" sqref="A1"/>
      <selection pane="bottomRight" activeCell="A19" sqref="A19"/>
    </sheetView>
  </sheetViews>
  <sheetFormatPr defaultColWidth="12.00390625" defaultRowHeight="14.25" customHeight="1"/>
  <cols>
    <col min="1" max="1" width="2.00390625" style="82" customWidth="1"/>
    <col min="2" max="2" width="3.50390625" style="82" customWidth="1"/>
    <col min="3" max="3" width="32.75390625" style="82" customWidth="1"/>
    <col min="4" max="7" width="11.25390625" style="82" customWidth="1"/>
    <col min="8" max="10" width="11.125" style="82" customWidth="1"/>
    <col min="11" max="16384" width="12.00390625" style="82" customWidth="1"/>
  </cols>
  <sheetData>
    <row r="2" spans="2:10" ht="21.75" customHeight="1">
      <c r="B2" s="403" t="s">
        <v>353</v>
      </c>
      <c r="C2" s="403" t="s">
        <v>354</v>
      </c>
      <c r="D2" s="403" t="s">
        <v>354</v>
      </c>
      <c r="E2" s="403" t="s">
        <v>354</v>
      </c>
      <c r="F2" s="403" t="s">
        <v>354</v>
      </c>
      <c r="G2" s="403" t="s">
        <v>354</v>
      </c>
      <c r="H2" s="86"/>
      <c r="I2" s="86"/>
      <c r="J2" s="86"/>
    </row>
    <row r="3" spans="2:10" ht="21.75" customHeight="1">
      <c r="B3" s="157"/>
      <c r="C3" s="157"/>
      <c r="D3" s="157"/>
      <c r="E3" s="157"/>
      <c r="F3" s="157"/>
      <c r="G3" s="157"/>
      <c r="H3" s="86"/>
      <c r="I3" s="86"/>
      <c r="J3" s="86"/>
    </row>
    <row r="4" spans="2:7" s="17" customFormat="1" ht="17.25" customHeight="1">
      <c r="B4" s="137" t="str">
        <f>CONCATENATE('报表目录'!B3,'报表目录'!D3)</f>
        <v>单位名称：</v>
      </c>
      <c r="C4" s="137"/>
      <c r="D4" s="138"/>
      <c r="E4" s="138" t="str">
        <f>CONCATENATE('报表目录'!B5,'报表目录'!D5)</f>
        <v>会计期间：</v>
      </c>
      <c r="F4" s="137"/>
      <c r="G4" s="140" t="str">
        <f>CONCATENATE('报表目录'!B6,'报表目录'!D6)</f>
        <v>货币单位：</v>
      </c>
    </row>
    <row r="5" spans="2:10" s="83" customFormat="1" ht="19.5" customHeight="1">
      <c r="B5" s="404" t="s">
        <v>355</v>
      </c>
      <c r="C5" s="404" t="s">
        <v>355</v>
      </c>
      <c r="D5" s="404" t="s">
        <v>356</v>
      </c>
      <c r="E5" s="404" t="s">
        <v>356</v>
      </c>
      <c r="F5" s="404" t="s">
        <v>357</v>
      </c>
      <c r="G5" s="404" t="s">
        <v>357</v>
      </c>
      <c r="H5" s="85"/>
      <c r="I5" s="85"/>
      <c r="J5" s="85"/>
    </row>
    <row r="6" spans="2:10" s="83" customFormat="1" ht="19.5" customHeight="1">
      <c r="B6" s="404" t="s">
        <v>355</v>
      </c>
      <c r="C6" s="404" t="s">
        <v>355</v>
      </c>
      <c r="D6" s="87" t="s">
        <v>358</v>
      </c>
      <c r="E6" s="87" t="s">
        <v>359</v>
      </c>
      <c r="F6" s="87" t="s">
        <v>358</v>
      </c>
      <c r="G6" s="87" t="s">
        <v>359</v>
      </c>
      <c r="H6" s="85"/>
      <c r="I6" s="85"/>
      <c r="J6" s="85"/>
    </row>
    <row r="7" spans="2:10" s="83" customFormat="1" ht="19.5" customHeight="1">
      <c r="B7" s="84" t="s">
        <v>146</v>
      </c>
      <c r="C7" s="84" t="s">
        <v>360</v>
      </c>
      <c r="D7" s="236"/>
      <c r="E7" s="236"/>
      <c r="F7" s="236"/>
      <c r="G7" s="236"/>
      <c r="H7" s="85"/>
      <c r="I7" s="85"/>
      <c r="J7" s="85"/>
    </row>
    <row r="8" spans="2:10" s="83" customFormat="1" ht="19.5" customHeight="1">
      <c r="B8" s="84"/>
      <c r="C8" s="84" t="s">
        <v>361</v>
      </c>
      <c r="D8" s="236"/>
      <c r="E8" s="236"/>
      <c r="F8" s="236"/>
      <c r="G8" s="236"/>
      <c r="H8" s="85"/>
      <c r="I8" s="85"/>
      <c r="J8" s="85"/>
    </row>
    <row r="9" spans="2:10" s="83" customFormat="1" ht="19.5" customHeight="1">
      <c r="B9" s="84"/>
      <c r="C9" s="84" t="s">
        <v>362</v>
      </c>
      <c r="D9" s="236"/>
      <c r="E9" s="236"/>
      <c r="F9" s="236"/>
      <c r="G9" s="236"/>
      <c r="H9" s="85"/>
      <c r="I9" s="85"/>
      <c r="J9" s="85"/>
    </row>
    <row r="10" spans="2:10" s="83" customFormat="1" ht="19.5" customHeight="1">
      <c r="B10" s="84"/>
      <c r="C10" s="84" t="s">
        <v>363</v>
      </c>
      <c r="D10" s="236"/>
      <c r="E10" s="236"/>
      <c r="F10" s="236"/>
      <c r="G10" s="236"/>
      <c r="H10" s="85"/>
      <c r="I10" s="85"/>
      <c r="J10" s="85"/>
    </row>
    <row r="11" spans="2:10" s="83" customFormat="1" ht="19.5" customHeight="1">
      <c r="B11" s="84"/>
      <c r="C11" s="84" t="s">
        <v>364</v>
      </c>
      <c r="D11" s="236"/>
      <c r="E11" s="236"/>
      <c r="F11" s="236"/>
      <c r="G11" s="236"/>
      <c r="H11" s="85"/>
      <c r="I11" s="85"/>
      <c r="J11" s="85"/>
    </row>
    <row r="12" spans="2:10" s="83" customFormat="1" ht="19.5" customHeight="1">
      <c r="B12" s="84"/>
      <c r="C12" s="84" t="s">
        <v>365</v>
      </c>
      <c r="D12" s="236"/>
      <c r="E12" s="236"/>
      <c r="F12" s="236"/>
      <c r="G12" s="236"/>
      <c r="H12" s="85"/>
      <c r="I12" s="85"/>
      <c r="J12" s="85"/>
    </row>
    <row r="13" spans="2:10" s="83" customFormat="1" ht="19.5" customHeight="1">
      <c r="B13" s="84"/>
      <c r="C13" s="84" t="s">
        <v>366</v>
      </c>
      <c r="D13" s="236"/>
      <c r="E13" s="236"/>
      <c r="F13" s="236"/>
      <c r="G13" s="236"/>
      <c r="H13" s="85"/>
      <c r="I13" s="85"/>
      <c r="J13" s="85"/>
    </row>
    <row r="14" spans="2:10" s="83" customFormat="1" ht="19.5" customHeight="1">
      <c r="B14" s="84"/>
      <c r="C14" s="84" t="s">
        <v>367</v>
      </c>
      <c r="D14" s="236"/>
      <c r="E14" s="236"/>
      <c r="F14" s="236"/>
      <c r="G14" s="236"/>
      <c r="H14" s="85"/>
      <c r="I14" s="85"/>
      <c r="J14" s="85"/>
    </row>
    <row r="15" spans="2:10" s="83" customFormat="1" ht="19.5" customHeight="1">
      <c r="B15" s="84"/>
      <c r="C15" s="84" t="s">
        <v>368</v>
      </c>
      <c r="D15" s="236"/>
      <c r="E15" s="236"/>
      <c r="F15" s="236"/>
      <c r="G15" s="236"/>
      <c r="H15" s="85"/>
      <c r="I15" s="85"/>
      <c r="J15" s="85"/>
    </row>
    <row r="16" spans="2:10" s="83" customFormat="1" ht="19.5" customHeight="1">
      <c r="B16" s="84"/>
      <c r="C16" s="84" t="s">
        <v>369</v>
      </c>
      <c r="D16" s="236"/>
      <c r="E16" s="236"/>
      <c r="F16" s="236"/>
      <c r="G16" s="236"/>
      <c r="H16" s="85"/>
      <c r="I16" s="85"/>
      <c r="J16" s="85"/>
    </row>
    <row r="17" spans="2:10" s="83" customFormat="1" ht="19.5" customHeight="1">
      <c r="B17" s="84"/>
      <c r="C17" s="84" t="s">
        <v>370</v>
      </c>
      <c r="D17" s="236"/>
      <c r="E17" s="236"/>
      <c r="F17" s="236"/>
      <c r="G17" s="236"/>
      <c r="H17" s="85"/>
      <c r="I17" s="85"/>
      <c r="J17" s="85"/>
    </row>
    <row r="18" spans="2:10" s="83" customFormat="1" ht="19.5" customHeight="1">
      <c r="B18" s="84"/>
      <c r="C18" s="84" t="s">
        <v>371</v>
      </c>
      <c r="D18" s="236"/>
      <c r="E18" s="236"/>
      <c r="F18" s="236"/>
      <c r="G18" s="236"/>
      <c r="H18" s="85"/>
      <c r="I18" s="85"/>
      <c r="J18" s="85"/>
    </row>
    <row r="19" spans="2:10" s="83" customFormat="1" ht="19.5" customHeight="1">
      <c r="B19" s="84" t="s">
        <v>372</v>
      </c>
      <c r="C19" s="84" t="s">
        <v>373</v>
      </c>
      <c r="D19" s="236"/>
      <c r="E19" s="236"/>
      <c r="F19" s="236"/>
      <c r="G19" s="236"/>
      <c r="H19" s="85"/>
      <c r="I19" s="85"/>
      <c r="J19" s="85"/>
    </row>
    <row r="20" spans="2:10" s="83" customFormat="1" ht="19.5" customHeight="1">
      <c r="B20" s="84"/>
      <c r="C20" s="84" t="s">
        <v>374</v>
      </c>
      <c r="D20" s="236"/>
      <c r="E20" s="236"/>
      <c r="F20" s="236"/>
      <c r="G20" s="236"/>
      <c r="H20" s="85"/>
      <c r="I20" s="85"/>
      <c r="J20" s="85"/>
    </row>
    <row r="21" spans="2:10" s="83" customFormat="1" ht="19.5" customHeight="1">
      <c r="B21" s="84"/>
      <c r="C21" s="84" t="s">
        <v>375</v>
      </c>
      <c r="D21" s="236"/>
      <c r="E21" s="236"/>
      <c r="F21" s="236"/>
      <c r="G21" s="236"/>
      <c r="H21" s="85"/>
      <c r="I21" s="85"/>
      <c r="J21" s="85"/>
    </row>
    <row r="22" spans="2:10" s="83" customFormat="1" ht="19.5" customHeight="1">
      <c r="B22" s="84"/>
      <c r="C22" s="84" t="s">
        <v>376</v>
      </c>
      <c r="D22" s="236"/>
      <c r="E22" s="236"/>
      <c r="F22" s="236"/>
      <c r="G22" s="236"/>
      <c r="H22" s="85"/>
      <c r="I22" s="85"/>
      <c r="J22" s="85"/>
    </row>
    <row r="23" spans="2:10" s="83" customFormat="1" ht="19.5" customHeight="1">
      <c r="B23" s="84" t="s">
        <v>377</v>
      </c>
      <c r="C23" s="84" t="s">
        <v>378</v>
      </c>
      <c r="D23" s="236"/>
      <c r="E23" s="236"/>
      <c r="F23" s="236"/>
      <c r="G23" s="236"/>
      <c r="H23" s="85"/>
      <c r="I23" s="85"/>
      <c r="J23" s="85"/>
    </row>
    <row r="24" spans="2:10" s="83" customFormat="1" ht="19.5" customHeight="1">
      <c r="B24" s="84"/>
      <c r="C24" s="84" t="s">
        <v>379</v>
      </c>
      <c r="D24" s="236"/>
      <c r="E24" s="236"/>
      <c r="F24" s="236"/>
      <c r="G24" s="236"/>
      <c r="H24" s="85"/>
      <c r="I24" s="85"/>
      <c r="J24" s="85"/>
    </row>
    <row r="25" spans="2:10" s="83" customFormat="1" ht="19.5" customHeight="1">
      <c r="B25" s="84" t="s">
        <v>380</v>
      </c>
      <c r="C25" s="84" t="s">
        <v>381</v>
      </c>
      <c r="D25" s="236"/>
      <c r="E25" s="236"/>
      <c r="F25" s="236"/>
      <c r="G25" s="236"/>
      <c r="H25" s="85"/>
      <c r="I25" s="85"/>
      <c r="J25" s="85"/>
    </row>
    <row r="26" spans="2:8" s="46" customFormat="1" ht="16.5" customHeight="1">
      <c r="B26" s="116" t="str">
        <f>'00关键财务指标'!$B$18</f>
        <v>报表编制人：</v>
      </c>
      <c r="C26" s="117"/>
      <c r="D26" s="116" t="str">
        <f>'00关键财务指标'!$E$18</f>
        <v>财务负责人：</v>
      </c>
      <c r="F26" s="116" t="str">
        <f>'00关键财务指标'!$H$18</f>
        <v>机构负责人：</v>
      </c>
      <c r="H26" s="116"/>
    </row>
    <row r="27" spans="2:10" ht="15.75" customHeight="1">
      <c r="B27" s="86"/>
      <c r="C27" s="86"/>
      <c r="D27" s="86"/>
      <c r="E27" s="86"/>
      <c r="F27" s="86"/>
      <c r="G27" s="86"/>
      <c r="H27" s="86"/>
      <c r="I27" s="86"/>
      <c r="J27" s="86"/>
    </row>
    <row r="28" spans="2:10" ht="15.75" customHeight="1">
      <c r="B28" s="86"/>
      <c r="C28" s="86"/>
      <c r="D28" s="86"/>
      <c r="E28" s="86"/>
      <c r="F28" s="86"/>
      <c r="G28" s="86"/>
      <c r="H28" s="86"/>
      <c r="I28" s="86"/>
      <c r="J28" s="86"/>
    </row>
    <row r="29" spans="2:10" ht="15.75" customHeight="1">
      <c r="B29" s="86"/>
      <c r="C29" s="86"/>
      <c r="D29" s="86"/>
      <c r="E29" s="86"/>
      <c r="F29" s="86"/>
      <c r="G29" s="86"/>
      <c r="H29" s="86"/>
      <c r="I29" s="86"/>
      <c r="J29" s="86"/>
    </row>
  </sheetData>
  <sheetProtection/>
  <mergeCells count="4">
    <mergeCell ref="B2:G2"/>
    <mergeCell ref="D5:E5"/>
    <mergeCell ref="F5:G5"/>
    <mergeCell ref="B5:C6"/>
  </mergeCells>
  <printOptions/>
  <pageMargins left="0.7479166666666667" right="0.3541666666666667" top="0.8097222222222222" bottom="0.9840277777777777" header="0.5111111111111111" footer="0.5111111111111111"/>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2"/>
    <pageSetUpPr fitToPage="1"/>
  </sheetPr>
  <dimension ref="A2:L53"/>
  <sheetViews>
    <sheetView view="pageBreakPreview" zoomScaleSheetLayoutView="100" zoomScalePageLayoutView="0" workbookViewId="0" topLeftCell="A1">
      <pane ySplit="5" topLeftCell="A6" activePane="bottomLeft" state="frozen"/>
      <selection pane="topLeft" activeCell="A1" sqref="A1"/>
      <selection pane="bottomLeft" activeCell="H20" sqref="H20"/>
    </sheetView>
  </sheetViews>
  <sheetFormatPr defaultColWidth="9.00390625" defaultRowHeight="14.25" customHeight="1"/>
  <cols>
    <col min="1" max="1" width="2.75390625" style="88" customWidth="1"/>
    <col min="2" max="2" width="5.75390625" style="88" customWidth="1"/>
    <col min="3" max="3" width="18.75390625" style="88" customWidth="1"/>
    <col min="4" max="9" width="12.50390625" style="88" customWidth="1"/>
    <col min="10" max="10" width="9.00390625" style="99" customWidth="1"/>
    <col min="11" max="16384" width="9.00390625" style="88" customWidth="1"/>
  </cols>
  <sheetData>
    <row r="2" spans="2:9" ht="25.5">
      <c r="B2" s="405" t="s">
        <v>382</v>
      </c>
      <c r="C2" s="405"/>
      <c r="D2" s="405"/>
      <c r="E2" s="405"/>
      <c r="F2" s="405"/>
      <c r="G2" s="405"/>
      <c r="H2" s="405"/>
      <c r="I2" s="405"/>
    </row>
    <row r="3" spans="2:9" s="104" customFormat="1" ht="15.75" customHeight="1">
      <c r="B3" s="148" t="str">
        <f>CONCATENATE('报表目录'!B3,'报表目录'!D3)</f>
        <v>单位名称：</v>
      </c>
      <c r="F3" s="162" t="str">
        <f>CONCATENATE('报表目录'!B5,'报表目录'!D5)</f>
        <v>会计期间：</v>
      </c>
      <c r="I3" s="163" t="str">
        <f>CONCATENATE('报表目录'!B6,'报表目录'!D6)</f>
        <v>货币单位：</v>
      </c>
    </row>
    <row r="4" spans="2:9" s="104" customFormat="1" ht="15.75" customHeight="1">
      <c r="B4" s="393" t="s">
        <v>120</v>
      </c>
      <c r="C4" s="393" t="s">
        <v>383</v>
      </c>
      <c r="D4" s="406" t="s">
        <v>150</v>
      </c>
      <c r="E4" s="406"/>
      <c r="F4" s="406"/>
      <c r="G4" s="406" t="s">
        <v>151</v>
      </c>
      <c r="H4" s="406"/>
      <c r="I4" s="406"/>
    </row>
    <row r="5" spans="2:9" s="104" customFormat="1" ht="15.75" customHeight="1">
      <c r="B5" s="393"/>
      <c r="C5" s="393"/>
      <c r="D5" s="276" t="s">
        <v>173</v>
      </c>
      <c r="E5" s="276" t="s">
        <v>174</v>
      </c>
      <c r="F5" s="276" t="s">
        <v>175</v>
      </c>
      <c r="G5" s="276" t="s">
        <v>173</v>
      </c>
      <c r="H5" s="276" t="s">
        <v>174</v>
      </c>
      <c r="I5" s="276" t="s">
        <v>175</v>
      </c>
    </row>
    <row r="6" spans="2:9" s="104" customFormat="1" ht="12">
      <c r="B6" s="158" t="s">
        <v>384</v>
      </c>
      <c r="D6" s="147"/>
      <c r="E6" s="147"/>
      <c r="F6" s="147"/>
      <c r="G6" s="147"/>
      <c r="H6" s="147"/>
      <c r="I6" s="147"/>
    </row>
    <row r="7" spans="2:9" s="104" customFormat="1" ht="12">
      <c r="B7" s="114">
        <v>1.1</v>
      </c>
      <c r="C7" s="115"/>
      <c r="D7" s="159"/>
      <c r="E7" s="126"/>
      <c r="F7" s="165">
        <f aca="true" t="shared" si="0" ref="F7:F48">SUM(D7:E7)</f>
        <v>0</v>
      </c>
      <c r="G7" s="159"/>
      <c r="H7" s="126"/>
      <c r="I7" s="165">
        <f aca="true" t="shared" si="1" ref="I7:I48">SUM(G7:H7)</f>
        <v>0</v>
      </c>
    </row>
    <row r="8" spans="2:9" s="104" customFormat="1" ht="12">
      <c r="B8" s="114">
        <v>1.2</v>
      </c>
      <c r="C8" s="115"/>
      <c r="D8" s="159"/>
      <c r="E8" s="126"/>
      <c r="F8" s="165">
        <f t="shared" si="0"/>
        <v>0</v>
      </c>
      <c r="G8" s="126"/>
      <c r="H8" s="126"/>
      <c r="I8" s="165">
        <f t="shared" si="1"/>
        <v>0</v>
      </c>
    </row>
    <row r="9" spans="2:9" s="104" customFormat="1" ht="12">
      <c r="B9" s="114">
        <v>1.3</v>
      </c>
      <c r="C9" s="115"/>
      <c r="D9" s="159"/>
      <c r="E9" s="126"/>
      <c r="F9" s="165">
        <f t="shared" si="0"/>
        <v>0</v>
      </c>
      <c r="G9" s="126"/>
      <c r="H9" s="126"/>
      <c r="I9" s="165">
        <f t="shared" si="1"/>
        <v>0</v>
      </c>
    </row>
    <row r="10" spans="2:9" s="104" customFormat="1" ht="12">
      <c r="B10" s="114" t="s">
        <v>385</v>
      </c>
      <c r="C10" s="115" t="s">
        <v>385</v>
      </c>
      <c r="D10" s="159"/>
      <c r="E10" s="126"/>
      <c r="F10" s="165">
        <f t="shared" si="0"/>
        <v>0</v>
      </c>
      <c r="G10" s="126"/>
      <c r="H10" s="126"/>
      <c r="I10" s="165">
        <f t="shared" si="1"/>
        <v>0</v>
      </c>
    </row>
    <row r="11" spans="1:9" s="104" customFormat="1" ht="12">
      <c r="A11" s="286" t="s">
        <v>177</v>
      </c>
      <c r="B11" s="407" t="s">
        <v>386</v>
      </c>
      <c r="C11" s="408"/>
      <c r="D11" s="165">
        <f>SUM(D7:D10)</f>
        <v>0</v>
      </c>
      <c r="E11" s="165">
        <f>SUM(E7:E10)</f>
        <v>0</v>
      </c>
      <c r="F11" s="165">
        <f t="shared" si="0"/>
        <v>0</v>
      </c>
      <c r="G11" s="165">
        <f>SUM(G7:G10)</f>
        <v>0</v>
      </c>
      <c r="H11" s="165">
        <f>SUM(H7:H10)</f>
        <v>0</v>
      </c>
      <c r="I11" s="165">
        <f t="shared" si="1"/>
        <v>0</v>
      </c>
    </row>
    <row r="12" spans="2:9" s="104" customFormat="1" ht="12">
      <c r="B12" s="160" t="s">
        <v>387</v>
      </c>
      <c r="C12" s="146"/>
      <c r="D12" s="147"/>
      <c r="E12" s="147"/>
      <c r="F12" s="165">
        <f t="shared" si="0"/>
        <v>0</v>
      </c>
      <c r="G12" s="147"/>
      <c r="H12" s="147"/>
      <c r="I12" s="165">
        <f t="shared" si="1"/>
        <v>0</v>
      </c>
    </row>
    <row r="13" spans="2:12" s="104" customFormat="1" ht="12">
      <c r="B13" s="114">
        <v>2.1</v>
      </c>
      <c r="C13" s="146"/>
      <c r="D13" s="159"/>
      <c r="E13" s="147"/>
      <c r="F13" s="165">
        <f t="shared" si="0"/>
        <v>0</v>
      </c>
      <c r="G13" s="159"/>
      <c r="H13" s="147"/>
      <c r="I13" s="165">
        <f t="shared" si="1"/>
        <v>0</v>
      </c>
      <c r="L13" s="286"/>
    </row>
    <row r="14" spans="2:12" s="104" customFormat="1" ht="12">
      <c r="B14" s="114">
        <v>2.2</v>
      </c>
      <c r="C14" s="146"/>
      <c r="D14" s="147"/>
      <c r="E14" s="147"/>
      <c r="F14" s="165">
        <f t="shared" si="0"/>
        <v>0</v>
      </c>
      <c r="G14" s="147"/>
      <c r="H14" s="147"/>
      <c r="I14" s="165">
        <f t="shared" si="1"/>
        <v>0</v>
      </c>
      <c r="L14" s="286"/>
    </row>
    <row r="15" spans="2:12" s="104" customFormat="1" ht="12">
      <c r="B15" s="114">
        <v>2.3</v>
      </c>
      <c r="C15" s="146"/>
      <c r="D15" s="147"/>
      <c r="E15" s="147"/>
      <c r="F15" s="165">
        <f t="shared" si="0"/>
        <v>0</v>
      </c>
      <c r="G15" s="147"/>
      <c r="H15" s="147"/>
      <c r="I15" s="165">
        <f t="shared" si="1"/>
        <v>0</v>
      </c>
      <c r="L15" s="286"/>
    </row>
    <row r="16" spans="2:12" s="104" customFormat="1" ht="12">
      <c r="B16" s="114" t="s">
        <v>385</v>
      </c>
      <c r="C16" s="115" t="s">
        <v>385</v>
      </c>
      <c r="D16" s="126"/>
      <c r="E16" s="126"/>
      <c r="F16" s="165">
        <f t="shared" si="0"/>
        <v>0</v>
      </c>
      <c r="G16" s="126"/>
      <c r="H16" s="126"/>
      <c r="I16" s="165">
        <f t="shared" si="1"/>
        <v>0</v>
      </c>
      <c r="L16" s="286"/>
    </row>
    <row r="17" spans="1:12" s="104" customFormat="1" ht="12">
      <c r="A17" s="286" t="s">
        <v>179</v>
      </c>
      <c r="B17" s="407" t="s">
        <v>386</v>
      </c>
      <c r="C17" s="408"/>
      <c r="D17" s="165">
        <f>SUM(D13:D16)</f>
        <v>0</v>
      </c>
      <c r="E17" s="165">
        <f>SUM(E13:E16)</f>
        <v>0</v>
      </c>
      <c r="F17" s="165">
        <f t="shared" si="0"/>
        <v>0</v>
      </c>
      <c r="G17" s="165">
        <f>SUM(G13:G16)</f>
        <v>0</v>
      </c>
      <c r="H17" s="165">
        <f>SUM(H13:H16)</f>
        <v>0</v>
      </c>
      <c r="I17" s="165">
        <f t="shared" si="1"/>
        <v>0</v>
      </c>
      <c r="L17" s="286"/>
    </row>
    <row r="18" spans="2:12" s="104" customFormat="1" ht="12">
      <c r="B18" s="160" t="s">
        <v>388</v>
      </c>
      <c r="C18" s="146"/>
      <c r="D18" s="147"/>
      <c r="E18" s="147"/>
      <c r="F18" s="165">
        <f t="shared" si="0"/>
        <v>0</v>
      </c>
      <c r="G18" s="147"/>
      <c r="H18" s="147"/>
      <c r="I18" s="165">
        <f t="shared" si="1"/>
        <v>0</v>
      </c>
      <c r="J18" s="286"/>
      <c r="L18" s="286"/>
    </row>
    <row r="19" spans="2:12" s="104" customFormat="1" ht="12">
      <c r="B19" s="114">
        <v>3.1</v>
      </c>
      <c r="C19" s="146"/>
      <c r="D19" s="159"/>
      <c r="E19" s="147"/>
      <c r="F19" s="165">
        <f t="shared" si="0"/>
        <v>0</v>
      </c>
      <c r="G19" s="159"/>
      <c r="H19" s="147"/>
      <c r="I19" s="165">
        <f t="shared" si="1"/>
        <v>0</v>
      </c>
      <c r="J19" s="286"/>
      <c r="L19" s="286"/>
    </row>
    <row r="20" spans="2:10" s="104" customFormat="1" ht="12">
      <c r="B20" s="114">
        <v>3.2</v>
      </c>
      <c r="C20" s="146"/>
      <c r="D20" s="147"/>
      <c r="E20" s="147"/>
      <c r="F20" s="165">
        <f t="shared" si="0"/>
        <v>0</v>
      </c>
      <c r="G20" s="147"/>
      <c r="H20" s="147"/>
      <c r="I20" s="165">
        <f t="shared" si="1"/>
        <v>0</v>
      </c>
      <c r="J20" s="286"/>
    </row>
    <row r="21" spans="2:10" s="104" customFormat="1" ht="12">
      <c r="B21" s="114">
        <v>3.3</v>
      </c>
      <c r="C21" s="146"/>
      <c r="D21" s="147"/>
      <c r="E21" s="147"/>
      <c r="F21" s="165">
        <f t="shared" si="0"/>
        <v>0</v>
      </c>
      <c r="G21" s="147"/>
      <c r="H21" s="147"/>
      <c r="I21" s="165">
        <f t="shared" si="1"/>
        <v>0</v>
      </c>
      <c r="J21" s="286"/>
    </row>
    <row r="22" spans="2:10" s="104" customFormat="1" ht="12">
      <c r="B22" s="114" t="s">
        <v>385</v>
      </c>
      <c r="C22" s="115" t="s">
        <v>385</v>
      </c>
      <c r="D22" s="147"/>
      <c r="E22" s="147"/>
      <c r="F22" s="165">
        <f t="shared" si="0"/>
        <v>0</v>
      </c>
      <c r="G22" s="147"/>
      <c r="H22" s="147"/>
      <c r="I22" s="165">
        <f t="shared" si="1"/>
        <v>0</v>
      </c>
      <c r="J22" s="286"/>
    </row>
    <row r="23" spans="1:10" s="104" customFormat="1" ht="12">
      <c r="A23" s="286" t="s">
        <v>181</v>
      </c>
      <c r="B23" s="407" t="s">
        <v>386</v>
      </c>
      <c r="C23" s="408"/>
      <c r="D23" s="165">
        <f>SUM(D19:D22)</f>
        <v>0</v>
      </c>
      <c r="E23" s="165">
        <f>SUM(E19:E22)</f>
        <v>0</v>
      </c>
      <c r="F23" s="165">
        <f t="shared" si="0"/>
        <v>0</v>
      </c>
      <c r="G23" s="165">
        <f>SUM(G19:G22)</f>
        <v>0</v>
      </c>
      <c r="H23" s="165">
        <f>SUM(H19:H22)</f>
        <v>0</v>
      </c>
      <c r="I23" s="165">
        <f t="shared" si="1"/>
        <v>0</v>
      </c>
      <c r="J23" s="286"/>
    </row>
    <row r="24" spans="2:10" s="104" customFormat="1" ht="12">
      <c r="B24" s="160" t="s">
        <v>389</v>
      </c>
      <c r="C24" s="146"/>
      <c r="D24" s="147"/>
      <c r="E24" s="147"/>
      <c r="F24" s="165">
        <f t="shared" si="0"/>
        <v>0</v>
      </c>
      <c r="G24" s="147"/>
      <c r="H24" s="147"/>
      <c r="I24" s="165">
        <f t="shared" si="1"/>
        <v>0</v>
      </c>
      <c r="J24" s="286"/>
    </row>
    <row r="25" spans="2:9" s="104" customFormat="1" ht="12">
      <c r="B25" s="114">
        <v>4.1</v>
      </c>
      <c r="C25" s="146"/>
      <c r="D25" s="159"/>
      <c r="E25" s="147"/>
      <c r="F25" s="165">
        <f t="shared" si="0"/>
        <v>0</v>
      </c>
      <c r="G25" s="159"/>
      <c r="H25" s="147"/>
      <c r="I25" s="165">
        <f t="shared" si="1"/>
        <v>0</v>
      </c>
    </row>
    <row r="26" spans="2:9" s="104" customFormat="1" ht="12">
      <c r="B26" s="114">
        <v>4.2</v>
      </c>
      <c r="C26" s="146"/>
      <c r="D26" s="147"/>
      <c r="E26" s="147"/>
      <c r="F26" s="165">
        <f t="shared" si="0"/>
        <v>0</v>
      </c>
      <c r="G26" s="147"/>
      <c r="H26" s="147"/>
      <c r="I26" s="165">
        <f t="shared" si="1"/>
        <v>0</v>
      </c>
    </row>
    <row r="27" spans="2:9" s="104" customFormat="1" ht="12">
      <c r="B27" s="114">
        <v>4.3</v>
      </c>
      <c r="C27" s="146"/>
      <c r="D27" s="147"/>
      <c r="E27" s="147"/>
      <c r="F27" s="165">
        <f t="shared" si="0"/>
        <v>0</v>
      </c>
      <c r="G27" s="147"/>
      <c r="H27" s="147"/>
      <c r="I27" s="165">
        <f t="shared" si="1"/>
        <v>0</v>
      </c>
    </row>
    <row r="28" spans="2:9" s="104" customFormat="1" ht="12">
      <c r="B28" s="114" t="s">
        <v>385</v>
      </c>
      <c r="C28" s="115" t="s">
        <v>385</v>
      </c>
      <c r="D28" s="147"/>
      <c r="E28" s="147"/>
      <c r="F28" s="165">
        <f t="shared" si="0"/>
        <v>0</v>
      </c>
      <c r="G28" s="147"/>
      <c r="H28" s="147"/>
      <c r="I28" s="165">
        <f t="shared" si="1"/>
        <v>0</v>
      </c>
    </row>
    <row r="29" spans="1:9" s="104" customFormat="1" ht="12">
      <c r="A29" s="286" t="s">
        <v>183</v>
      </c>
      <c r="B29" s="407" t="s">
        <v>386</v>
      </c>
      <c r="C29" s="408"/>
      <c r="D29" s="165">
        <f>SUM(D25:D28)</f>
        <v>0</v>
      </c>
      <c r="E29" s="165">
        <f>SUM(E25:E28)</f>
        <v>0</v>
      </c>
      <c r="F29" s="165">
        <f t="shared" si="0"/>
        <v>0</v>
      </c>
      <c r="G29" s="165">
        <f>SUM(G25:G28)</f>
        <v>0</v>
      </c>
      <c r="H29" s="165">
        <f>SUM(H25:H28)</f>
        <v>0</v>
      </c>
      <c r="I29" s="165">
        <f t="shared" si="1"/>
        <v>0</v>
      </c>
    </row>
    <row r="30" spans="2:9" s="104" customFormat="1" ht="12">
      <c r="B30" s="160" t="s">
        <v>390</v>
      </c>
      <c r="C30" s="146"/>
      <c r="D30" s="147"/>
      <c r="E30" s="147"/>
      <c r="F30" s="165">
        <f t="shared" si="0"/>
        <v>0</v>
      </c>
      <c r="G30" s="147"/>
      <c r="H30" s="147"/>
      <c r="I30" s="165">
        <f t="shared" si="1"/>
        <v>0</v>
      </c>
    </row>
    <row r="31" spans="2:9" s="104" customFormat="1" ht="12">
      <c r="B31" s="114">
        <v>5.1</v>
      </c>
      <c r="C31" s="146"/>
      <c r="D31" s="147"/>
      <c r="E31" s="147"/>
      <c r="F31" s="165">
        <f t="shared" si="0"/>
        <v>0</v>
      </c>
      <c r="G31" s="147"/>
      <c r="H31" s="147"/>
      <c r="I31" s="165">
        <f t="shared" si="1"/>
        <v>0</v>
      </c>
    </row>
    <row r="32" spans="2:9" s="104" customFormat="1" ht="12">
      <c r="B32" s="114">
        <v>5.2</v>
      </c>
      <c r="C32" s="146"/>
      <c r="D32" s="159"/>
      <c r="E32" s="147"/>
      <c r="F32" s="165">
        <f t="shared" si="0"/>
        <v>0</v>
      </c>
      <c r="G32" s="159"/>
      <c r="H32" s="147"/>
      <c r="I32" s="165">
        <f t="shared" si="1"/>
        <v>0</v>
      </c>
    </row>
    <row r="33" spans="2:9" s="104" customFormat="1" ht="12">
      <c r="B33" s="114">
        <v>5.3</v>
      </c>
      <c r="C33" s="146"/>
      <c r="D33" s="147"/>
      <c r="E33" s="147"/>
      <c r="F33" s="165">
        <f t="shared" si="0"/>
        <v>0</v>
      </c>
      <c r="G33" s="147"/>
      <c r="H33" s="147"/>
      <c r="I33" s="165">
        <f t="shared" si="1"/>
        <v>0</v>
      </c>
    </row>
    <row r="34" spans="2:9" s="104" customFormat="1" ht="12">
      <c r="B34" s="114" t="s">
        <v>385</v>
      </c>
      <c r="C34" s="115" t="s">
        <v>385</v>
      </c>
      <c r="D34" s="147"/>
      <c r="E34" s="147"/>
      <c r="F34" s="165">
        <f t="shared" si="0"/>
        <v>0</v>
      </c>
      <c r="G34" s="147"/>
      <c r="H34" s="147"/>
      <c r="I34" s="165">
        <f t="shared" si="1"/>
        <v>0</v>
      </c>
    </row>
    <row r="35" spans="1:9" s="104" customFormat="1" ht="12">
      <c r="A35" s="286" t="s">
        <v>184</v>
      </c>
      <c r="B35" s="407" t="s">
        <v>386</v>
      </c>
      <c r="C35" s="408"/>
      <c r="D35" s="165">
        <f>SUM(D31:D34)</f>
        <v>0</v>
      </c>
      <c r="E35" s="165">
        <f>SUM(E31:E34)</f>
        <v>0</v>
      </c>
      <c r="F35" s="165">
        <f t="shared" si="0"/>
        <v>0</v>
      </c>
      <c r="G35" s="165">
        <f>SUM(G31:G34)</f>
        <v>0</v>
      </c>
      <c r="H35" s="165">
        <f>SUM(H31:H34)</f>
        <v>0</v>
      </c>
      <c r="I35" s="165">
        <f t="shared" si="1"/>
        <v>0</v>
      </c>
    </row>
    <row r="36" spans="2:9" s="104" customFormat="1" ht="12">
      <c r="B36" s="160" t="s">
        <v>391</v>
      </c>
      <c r="C36" s="146"/>
      <c r="D36" s="147"/>
      <c r="E36" s="147"/>
      <c r="F36" s="165">
        <f t="shared" si="0"/>
        <v>0</v>
      </c>
      <c r="G36" s="147"/>
      <c r="H36" s="147"/>
      <c r="I36" s="165">
        <f t="shared" si="1"/>
        <v>0</v>
      </c>
    </row>
    <row r="37" spans="2:9" s="104" customFormat="1" ht="12">
      <c r="B37" s="114">
        <v>6.1</v>
      </c>
      <c r="C37" s="146"/>
      <c r="D37" s="147"/>
      <c r="E37" s="147"/>
      <c r="F37" s="165">
        <f t="shared" si="0"/>
        <v>0</v>
      </c>
      <c r="G37" s="147"/>
      <c r="H37" s="147"/>
      <c r="I37" s="165">
        <f t="shared" si="1"/>
        <v>0</v>
      </c>
    </row>
    <row r="38" spans="2:9" s="104" customFormat="1" ht="12">
      <c r="B38" s="114">
        <v>6.2</v>
      </c>
      <c r="C38" s="146"/>
      <c r="D38" s="147"/>
      <c r="E38" s="147"/>
      <c r="F38" s="165">
        <f t="shared" si="0"/>
        <v>0</v>
      </c>
      <c r="G38" s="147"/>
      <c r="H38" s="147"/>
      <c r="I38" s="165">
        <f t="shared" si="1"/>
        <v>0</v>
      </c>
    </row>
    <row r="39" spans="2:9" s="104" customFormat="1" ht="12">
      <c r="B39" s="114">
        <v>6.3</v>
      </c>
      <c r="C39" s="146"/>
      <c r="D39" s="159"/>
      <c r="E39" s="147"/>
      <c r="F39" s="165">
        <f t="shared" si="0"/>
        <v>0</v>
      </c>
      <c r="G39" s="159"/>
      <c r="H39" s="147"/>
      <c r="I39" s="165">
        <f t="shared" si="1"/>
        <v>0</v>
      </c>
    </row>
    <row r="40" spans="2:9" s="104" customFormat="1" ht="12">
      <c r="B40" s="114" t="s">
        <v>385</v>
      </c>
      <c r="C40" s="115" t="s">
        <v>385</v>
      </c>
      <c r="D40" s="147"/>
      <c r="E40" s="147"/>
      <c r="F40" s="165">
        <f t="shared" si="0"/>
        <v>0</v>
      </c>
      <c r="G40" s="147"/>
      <c r="H40" s="147"/>
      <c r="I40" s="165">
        <f t="shared" si="1"/>
        <v>0</v>
      </c>
    </row>
    <row r="41" spans="1:9" s="104" customFormat="1" ht="12">
      <c r="A41" s="286" t="s">
        <v>186</v>
      </c>
      <c r="B41" s="407" t="s">
        <v>386</v>
      </c>
      <c r="C41" s="408"/>
      <c r="D41" s="165">
        <f>SUM(D37:D40)</f>
        <v>0</v>
      </c>
      <c r="E41" s="165">
        <f>SUM(E37:E40)</f>
        <v>0</v>
      </c>
      <c r="F41" s="165">
        <f t="shared" si="0"/>
        <v>0</v>
      </c>
      <c r="G41" s="165">
        <f>SUM(G37:G40)</f>
        <v>0</v>
      </c>
      <c r="H41" s="165">
        <f>SUM(H37:H40)</f>
        <v>0</v>
      </c>
      <c r="I41" s="165">
        <f t="shared" si="1"/>
        <v>0</v>
      </c>
    </row>
    <row r="42" spans="2:9" s="104" customFormat="1" ht="12">
      <c r="B42" s="160" t="s">
        <v>392</v>
      </c>
      <c r="C42" s="146"/>
      <c r="D42" s="147"/>
      <c r="E42" s="147"/>
      <c r="F42" s="165">
        <f t="shared" si="0"/>
        <v>0</v>
      </c>
      <c r="G42" s="147"/>
      <c r="H42" s="147"/>
      <c r="I42" s="165">
        <f t="shared" si="1"/>
        <v>0</v>
      </c>
    </row>
    <row r="43" spans="2:9" s="104" customFormat="1" ht="12">
      <c r="B43" s="114">
        <v>7.1</v>
      </c>
      <c r="C43" s="146"/>
      <c r="D43" s="147"/>
      <c r="E43" s="147"/>
      <c r="F43" s="165">
        <f t="shared" si="0"/>
        <v>0</v>
      </c>
      <c r="G43" s="147"/>
      <c r="H43" s="147"/>
      <c r="I43" s="165">
        <f t="shared" si="1"/>
        <v>0</v>
      </c>
    </row>
    <row r="44" spans="2:9" s="104" customFormat="1" ht="12">
      <c r="B44" s="114">
        <v>7.2</v>
      </c>
      <c r="C44" s="146"/>
      <c r="D44" s="159"/>
      <c r="E44" s="147"/>
      <c r="F44" s="165">
        <f t="shared" si="0"/>
        <v>0</v>
      </c>
      <c r="G44" s="159"/>
      <c r="H44" s="147"/>
      <c r="I44" s="165">
        <f t="shared" si="1"/>
        <v>0</v>
      </c>
    </row>
    <row r="45" spans="2:9" s="104" customFormat="1" ht="12">
      <c r="B45" s="114">
        <v>7.3</v>
      </c>
      <c r="C45" s="146"/>
      <c r="D45" s="147"/>
      <c r="E45" s="147"/>
      <c r="F45" s="165">
        <f t="shared" si="0"/>
        <v>0</v>
      </c>
      <c r="G45" s="147"/>
      <c r="H45" s="147"/>
      <c r="I45" s="165">
        <f t="shared" si="1"/>
        <v>0</v>
      </c>
    </row>
    <row r="46" spans="2:9" s="104" customFormat="1" ht="12">
      <c r="B46" s="114" t="s">
        <v>385</v>
      </c>
      <c r="C46" s="115" t="s">
        <v>385</v>
      </c>
      <c r="D46" s="147"/>
      <c r="E46" s="147"/>
      <c r="F46" s="165">
        <f t="shared" si="0"/>
        <v>0</v>
      </c>
      <c r="G46" s="147"/>
      <c r="H46" s="147"/>
      <c r="I46" s="165">
        <f t="shared" si="1"/>
        <v>0</v>
      </c>
    </row>
    <row r="47" spans="1:9" s="104" customFormat="1" ht="12">
      <c r="A47" s="286" t="s">
        <v>188</v>
      </c>
      <c r="B47" s="407" t="s">
        <v>386</v>
      </c>
      <c r="C47" s="408"/>
      <c r="D47" s="165">
        <f>SUM(D43:D46)</f>
        <v>0</v>
      </c>
      <c r="E47" s="165">
        <f>SUM(E43:E46)</f>
        <v>0</v>
      </c>
      <c r="F47" s="165">
        <f t="shared" si="0"/>
        <v>0</v>
      </c>
      <c r="G47" s="165">
        <f>SUM(G43:G46)</f>
        <v>0</v>
      </c>
      <c r="H47" s="165">
        <f>SUM(H43:H46)</f>
        <v>0</v>
      </c>
      <c r="I47" s="165">
        <f t="shared" si="1"/>
        <v>0</v>
      </c>
    </row>
    <row r="48" spans="2:9" s="161" customFormat="1" ht="12">
      <c r="B48" s="409" t="s">
        <v>175</v>
      </c>
      <c r="C48" s="410"/>
      <c r="D48" s="166">
        <f>SUM(D11,D17,D23,D29,D35,D41,D47)</f>
        <v>0</v>
      </c>
      <c r="E48" s="166">
        <f>SUM(E11,E17,E23,E29,E35,E41,E47)</f>
        <v>0</v>
      </c>
      <c r="F48" s="166">
        <f t="shared" si="0"/>
        <v>0</v>
      </c>
      <c r="G48" s="166">
        <f>SUM(G11,G17,G23,G29,G35,G41,G47)</f>
        <v>0</v>
      </c>
      <c r="H48" s="166">
        <f>SUM(H11,H17,H23,H29,H35,H41,H47)</f>
        <v>0</v>
      </c>
      <c r="I48" s="166">
        <f t="shared" si="1"/>
        <v>0</v>
      </c>
    </row>
    <row r="49" spans="1:8" s="102" customFormat="1" ht="17.25" customHeight="1">
      <c r="A49" s="104"/>
      <c r="B49" s="288" t="str">
        <f>'00关键财务指标'!$B$18</f>
        <v>报表编制人：</v>
      </c>
      <c r="C49" s="117"/>
      <c r="D49" s="116"/>
      <c r="E49" s="288" t="str">
        <f>'00关键财务指标'!$E$18</f>
        <v>财务负责人：</v>
      </c>
      <c r="F49" s="116"/>
      <c r="H49" s="288" t="str">
        <f>'00关键财务指标'!$H$18</f>
        <v>机构负责人：</v>
      </c>
    </row>
    <row r="50" spans="2:9" s="104" customFormat="1" ht="17.25" customHeight="1">
      <c r="B50" s="411" t="s">
        <v>48</v>
      </c>
      <c r="C50" s="411"/>
      <c r="D50" s="411"/>
      <c r="E50" s="411"/>
      <c r="F50" s="411"/>
      <c r="G50" s="411"/>
      <c r="H50" s="411"/>
      <c r="I50" s="411"/>
    </row>
    <row r="51" spans="2:9" s="104" customFormat="1" ht="24" customHeight="1">
      <c r="B51" s="238">
        <v>1</v>
      </c>
      <c r="C51" s="412" t="s">
        <v>393</v>
      </c>
      <c r="D51" s="412"/>
      <c r="E51" s="412"/>
      <c r="F51" s="412"/>
      <c r="G51" s="412"/>
      <c r="H51" s="412"/>
      <c r="I51" s="412"/>
    </row>
    <row r="52" spans="2:9" s="104" customFormat="1" ht="24" customHeight="1">
      <c r="B52" s="238">
        <v>2</v>
      </c>
      <c r="C52" s="413" t="s">
        <v>394</v>
      </c>
      <c r="D52" s="414"/>
      <c r="E52" s="414"/>
      <c r="F52" s="414"/>
      <c r="G52" s="414"/>
      <c r="H52" s="414"/>
      <c r="I52" s="415"/>
    </row>
    <row r="53" spans="2:9" ht="24" customHeight="1">
      <c r="B53" s="238">
        <v>3</v>
      </c>
      <c r="C53" s="413" t="s">
        <v>395</v>
      </c>
      <c r="D53" s="414"/>
      <c r="E53" s="414"/>
      <c r="F53" s="414"/>
      <c r="G53" s="414"/>
      <c r="H53" s="414"/>
      <c r="I53" s="415"/>
    </row>
  </sheetData>
  <sheetProtection password="C4A4" sheet="1" formatCells="0" insertRows="0" deleteRows="0"/>
  <mergeCells count="17">
    <mergeCell ref="C51:I51"/>
    <mergeCell ref="C52:I52"/>
    <mergeCell ref="C53:I53"/>
    <mergeCell ref="B4:B5"/>
    <mergeCell ref="C4:C5"/>
    <mergeCell ref="B29:C29"/>
    <mergeCell ref="B35:C35"/>
    <mergeCell ref="B41:C41"/>
    <mergeCell ref="B47:C47"/>
    <mergeCell ref="B48:C48"/>
    <mergeCell ref="B50:I50"/>
    <mergeCell ref="B2:I2"/>
    <mergeCell ref="D4:F4"/>
    <mergeCell ref="G4:I4"/>
    <mergeCell ref="B11:C11"/>
    <mergeCell ref="B17:C17"/>
    <mergeCell ref="B23:C23"/>
  </mergeCells>
  <printOptions horizontalCentered="1"/>
  <pageMargins left="0.5506944444444445" right="0.6298611111111111" top="0.6298611111111111" bottom="0.4326388888888889" header="0.5118055555555555" footer="0.19652777777777777"/>
  <pageSetup fitToHeight="1" fitToWidth="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tabColor indexed="42"/>
  </sheetPr>
  <dimension ref="A1:L47"/>
  <sheetViews>
    <sheetView view="pageBreakPreview" zoomScaleSheetLayoutView="100" zoomScalePageLayoutView="0" workbookViewId="0" topLeftCell="A1">
      <selection activeCell="F8" sqref="F8"/>
    </sheetView>
  </sheetViews>
  <sheetFormatPr defaultColWidth="9.00390625" defaultRowHeight="14.25" customHeight="1"/>
  <cols>
    <col min="1" max="1" width="1.4921875" style="88" customWidth="1"/>
    <col min="2" max="2" width="4.875" style="98" customWidth="1"/>
    <col min="3" max="3" width="30.25390625" style="97" customWidth="1"/>
    <col min="4" max="4" width="12.75390625" style="97" customWidth="1"/>
    <col min="5" max="5" width="8.50390625" style="111" customWidth="1"/>
    <col min="6" max="7" width="12.375" style="111" customWidth="1"/>
    <col min="8" max="10" width="12.375" style="177" customWidth="1"/>
    <col min="11" max="11" width="4.125" style="88" customWidth="1"/>
    <col min="12" max="12" width="8.25390625" style="97" customWidth="1"/>
    <col min="13" max="252" width="15.00390625" style="97" customWidth="1"/>
    <col min="253" max="16384" width="9.00390625" style="99" customWidth="1"/>
  </cols>
  <sheetData>
    <row r="1" spans="2:10" s="88" customFormat="1" ht="14.25">
      <c r="B1" s="142"/>
      <c r="E1" s="103"/>
      <c r="F1" s="103"/>
      <c r="G1" s="103"/>
      <c r="H1" s="169"/>
      <c r="I1" s="169"/>
      <c r="J1" s="169"/>
    </row>
    <row r="2" spans="2:10" s="88" customFormat="1" ht="22.5">
      <c r="B2" s="416" t="s">
        <v>396</v>
      </c>
      <c r="C2" s="416"/>
      <c r="D2" s="416"/>
      <c r="E2" s="416"/>
      <c r="F2" s="416"/>
      <c r="G2" s="416"/>
      <c r="H2" s="416"/>
      <c r="I2" s="416"/>
      <c r="J2" s="416"/>
    </row>
    <row r="3" spans="2:10" s="104" customFormat="1" ht="22.5" customHeight="1">
      <c r="B3" s="148" t="str">
        <f>CONCATENATE('报表目录'!B3,'报表目录'!D3)</f>
        <v>单位名称：</v>
      </c>
      <c r="E3" s="178" t="str">
        <f>CONCATENATE('报表目录'!B5,'报表目录'!D5)</f>
        <v>会计期间：</v>
      </c>
      <c r="G3" s="170"/>
      <c r="H3" s="285"/>
      <c r="I3" s="170"/>
      <c r="J3" s="163" t="str">
        <f>CONCATENATE('报表目录'!B6,'报表目录'!D6)</f>
        <v>货币单位：</v>
      </c>
    </row>
    <row r="4" spans="1:11" s="171" customFormat="1" ht="14.25" customHeight="1">
      <c r="A4" s="161"/>
      <c r="B4" s="393" t="s">
        <v>148</v>
      </c>
      <c r="C4" s="393" t="s">
        <v>397</v>
      </c>
      <c r="D4" s="393" t="s">
        <v>398</v>
      </c>
      <c r="E4" s="417" t="s">
        <v>399</v>
      </c>
      <c r="F4" s="419" t="s">
        <v>400</v>
      </c>
      <c r="G4" s="417" t="s">
        <v>401</v>
      </c>
      <c r="H4" s="417"/>
      <c r="I4" s="421" t="s">
        <v>402</v>
      </c>
      <c r="J4" s="419" t="s">
        <v>403</v>
      </c>
      <c r="K4" s="161"/>
    </row>
    <row r="5" spans="1:11" s="171" customFormat="1" ht="24">
      <c r="A5" s="161"/>
      <c r="B5" s="393"/>
      <c r="C5" s="393"/>
      <c r="D5" s="393"/>
      <c r="E5" s="417"/>
      <c r="F5" s="420"/>
      <c r="G5" s="289" t="s">
        <v>404</v>
      </c>
      <c r="H5" s="289" t="s">
        <v>405</v>
      </c>
      <c r="I5" s="421"/>
      <c r="J5" s="420"/>
      <c r="K5" s="161"/>
    </row>
    <row r="6" spans="1:11" s="102" customFormat="1" ht="14.25" customHeight="1">
      <c r="A6" s="104"/>
      <c r="B6" s="105">
        <v>1</v>
      </c>
      <c r="C6" s="106"/>
      <c r="D6" s="106"/>
      <c r="E6" s="235" t="str">
        <f>IF(F17=0," ",F6/F17)</f>
        <v> </v>
      </c>
      <c r="F6" s="179">
        <f aca="true" t="shared" si="0" ref="F6:F16">SUM(G6,I6:J6)</f>
        <v>0</v>
      </c>
      <c r="G6" s="172"/>
      <c r="H6" s="172"/>
      <c r="I6" s="172"/>
      <c r="J6" s="172"/>
      <c r="K6" s="104"/>
    </row>
    <row r="7" spans="1:11" s="102" customFormat="1" ht="14.25" customHeight="1">
      <c r="A7" s="104"/>
      <c r="B7" s="105">
        <v>2</v>
      </c>
      <c r="C7" s="106"/>
      <c r="D7" s="106"/>
      <c r="E7" s="235" t="str">
        <f>IF(F17=0," ",F7/F17)</f>
        <v> </v>
      </c>
      <c r="F7" s="179">
        <f t="shared" si="0"/>
        <v>0</v>
      </c>
      <c r="G7" s="172"/>
      <c r="H7" s="172"/>
      <c r="I7" s="172"/>
      <c r="J7" s="172"/>
      <c r="K7" s="104"/>
    </row>
    <row r="8" spans="1:11" s="102" customFormat="1" ht="14.25" customHeight="1">
      <c r="A8" s="104"/>
      <c r="B8" s="105">
        <v>3</v>
      </c>
      <c r="C8" s="106"/>
      <c r="D8" s="106"/>
      <c r="E8" s="235" t="str">
        <f>IF(F17=0," ",F8/F17)</f>
        <v> </v>
      </c>
      <c r="F8" s="179">
        <f t="shared" si="0"/>
        <v>0</v>
      </c>
      <c r="G8" s="172"/>
      <c r="H8" s="172"/>
      <c r="I8" s="172"/>
      <c r="J8" s="172"/>
      <c r="K8" s="104"/>
    </row>
    <row r="9" spans="1:11" s="102" customFormat="1" ht="14.25" customHeight="1">
      <c r="A9" s="104"/>
      <c r="B9" s="105">
        <v>4</v>
      </c>
      <c r="C9" s="106"/>
      <c r="D9" s="106"/>
      <c r="E9" s="235" t="str">
        <f>IF(F17=0," ",F9/F17)</f>
        <v> </v>
      </c>
      <c r="F9" s="179">
        <f t="shared" si="0"/>
        <v>0</v>
      </c>
      <c r="G9" s="172"/>
      <c r="H9" s="172"/>
      <c r="I9" s="172"/>
      <c r="J9" s="172"/>
      <c r="K9" s="104"/>
    </row>
    <row r="10" spans="1:11" s="102" customFormat="1" ht="14.25" customHeight="1">
      <c r="A10" s="104"/>
      <c r="B10" s="105">
        <v>5</v>
      </c>
      <c r="C10" s="106"/>
      <c r="D10" s="106"/>
      <c r="E10" s="235" t="str">
        <f>IF(F17=0," ",F10/F17)</f>
        <v> </v>
      </c>
      <c r="F10" s="179">
        <f t="shared" si="0"/>
        <v>0</v>
      </c>
      <c r="G10" s="172"/>
      <c r="H10" s="172"/>
      <c r="I10" s="172"/>
      <c r="J10" s="172"/>
      <c r="K10" s="104"/>
    </row>
    <row r="11" spans="1:11" s="102" customFormat="1" ht="14.25" customHeight="1">
      <c r="A11" s="104"/>
      <c r="B11" s="105">
        <v>6</v>
      </c>
      <c r="C11" s="106"/>
      <c r="D11" s="106"/>
      <c r="E11" s="235" t="str">
        <f>IF(F17=0," ",F11/F17)</f>
        <v> </v>
      </c>
      <c r="F11" s="179">
        <f t="shared" si="0"/>
        <v>0</v>
      </c>
      <c r="G11" s="172"/>
      <c r="H11" s="172"/>
      <c r="I11" s="172"/>
      <c r="J11" s="172"/>
      <c r="K11" s="104"/>
    </row>
    <row r="12" spans="1:11" s="102" customFormat="1" ht="14.25" customHeight="1">
      <c r="A12" s="104"/>
      <c r="B12" s="105">
        <v>7</v>
      </c>
      <c r="C12" s="106"/>
      <c r="D12" s="106"/>
      <c r="E12" s="235" t="str">
        <f>IF(F17=0," ",F12/F17)</f>
        <v> </v>
      </c>
      <c r="F12" s="179">
        <f t="shared" si="0"/>
        <v>0</v>
      </c>
      <c r="G12" s="172"/>
      <c r="H12" s="172"/>
      <c r="I12" s="172"/>
      <c r="J12" s="172"/>
      <c r="K12" s="104"/>
    </row>
    <row r="13" spans="1:11" s="102" customFormat="1" ht="14.25" customHeight="1">
      <c r="A13" s="104"/>
      <c r="B13" s="105">
        <v>8</v>
      </c>
      <c r="C13" s="106"/>
      <c r="D13" s="106"/>
      <c r="E13" s="235" t="str">
        <f>IF(F17=0," ",F13/F17)</f>
        <v> </v>
      </c>
      <c r="F13" s="179">
        <f t="shared" si="0"/>
        <v>0</v>
      </c>
      <c r="G13" s="172"/>
      <c r="H13" s="172"/>
      <c r="I13" s="172"/>
      <c r="J13" s="172"/>
      <c r="K13" s="104"/>
    </row>
    <row r="14" spans="1:11" s="102" customFormat="1" ht="14.25" customHeight="1">
      <c r="A14" s="104"/>
      <c r="B14" s="105">
        <v>9</v>
      </c>
      <c r="C14" s="106"/>
      <c r="D14" s="106"/>
      <c r="E14" s="235" t="str">
        <f>IF(F17=0," ",F14/F17)</f>
        <v> </v>
      </c>
      <c r="F14" s="179">
        <f t="shared" si="0"/>
        <v>0</v>
      </c>
      <c r="G14" s="172"/>
      <c r="H14" s="172"/>
      <c r="I14" s="172"/>
      <c r="J14" s="172"/>
      <c r="K14" s="104"/>
    </row>
    <row r="15" spans="1:11" s="102" customFormat="1" ht="14.25" customHeight="1">
      <c r="A15" s="104"/>
      <c r="B15" s="105">
        <v>10</v>
      </c>
      <c r="C15" s="106"/>
      <c r="D15" s="106"/>
      <c r="E15" s="235" t="str">
        <f>IF(F17=0," ",F15/F17)</f>
        <v> </v>
      </c>
      <c r="F15" s="179">
        <f t="shared" si="0"/>
        <v>0</v>
      </c>
      <c r="G15" s="172"/>
      <c r="H15" s="172"/>
      <c r="I15" s="172"/>
      <c r="J15" s="172"/>
      <c r="K15" s="104"/>
    </row>
    <row r="16" spans="1:11" s="102" customFormat="1" ht="14.25" customHeight="1">
      <c r="A16" s="104"/>
      <c r="B16" s="105" t="s">
        <v>406</v>
      </c>
      <c r="C16" s="109" t="s">
        <v>406</v>
      </c>
      <c r="D16" s="106"/>
      <c r="E16" s="235" t="str">
        <f>IF(F17=0," ",F16/F17)</f>
        <v> </v>
      </c>
      <c r="F16" s="179">
        <f t="shared" si="0"/>
        <v>0</v>
      </c>
      <c r="G16" s="172"/>
      <c r="H16" s="172"/>
      <c r="I16" s="172"/>
      <c r="J16" s="172"/>
      <c r="K16" s="104"/>
    </row>
    <row r="17" spans="1:12" s="102" customFormat="1" ht="14.25" customHeight="1">
      <c r="A17" s="104" t="s">
        <v>175</v>
      </c>
      <c r="B17" s="105"/>
      <c r="C17" s="106" t="s">
        <v>175</v>
      </c>
      <c r="D17" s="106"/>
      <c r="E17" s="235" t="str">
        <f>IF(F17=0," ",F17/F17)</f>
        <v> </v>
      </c>
      <c r="F17" s="179">
        <f>SUM(F6:F16)</f>
        <v>0</v>
      </c>
      <c r="G17" s="179">
        <f>SUM(G6:G16)</f>
        <v>0</v>
      </c>
      <c r="H17" s="179">
        <f>SUM(H6:H16)</f>
        <v>0</v>
      </c>
      <c r="I17" s="179">
        <f>SUM(I6:I16)</f>
        <v>0</v>
      </c>
      <c r="J17" s="179">
        <f>SUM(J6:J16)</f>
        <v>0</v>
      </c>
      <c r="K17" s="104"/>
      <c r="L17" s="222"/>
    </row>
    <row r="18" spans="1:9" s="102" customFormat="1" ht="17.25" customHeight="1">
      <c r="A18" s="104"/>
      <c r="B18" s="288" t="str">
        <f>'00关键财务指标'!$B$18</f>
        <v>报表编制人：</v>
      </c>
      <c r="C18" s="117"/>
      <c r="D18" s="116"/>
      <c r="E18" s="288" t="str">
        <f>'00关键财务指标'!$E$18</f>
        <v>财务负责人：</v>
      </c>
      <c r="F18" s="116"/>
      <c r="H18" s="116"/>
      <c r="I18" s="288" t="str">
        <f>'00关键财务指标'!$H$18</f>
        <v>机构负责人：</v>
      </c>
    </row>
    <row r="19" spans="1:11" s="102" customFormat="1" ht="15" customHeight="1">
      <c r="A19" s="104"/>
      <c r="B19" s="418" t="s">
        <v>48</v>
      </c>
      <c r="C19" s="418"/>
      <c r="D19" s="418"/>
      <c r="E19" s="418"/>
      <c r="F19" s="418"/>
      <c r="G19" s="418"/>
      <c r="H19" s="418"/>
      <c r="I19" s="418"/>
      <c r="J19" s="418"/>
      <c r="K19" s="104"/>
    </row>
    <row r="20" spans="1:11" s="102" customFormat="1" ht="30" customHeight="1">
      <c r="A20" s="104"/>
      <c r="B20" s="238">
        <v>1</v>
      </c>
      <c r="C20" s="413" t="s">
        <v>407</v>
      </c>
      <c r="D20" s="414"/>
      <c r="E20" s="414"/>
      <c r="F20" s="414"/>
      <c r="G20" s="414"/>
      <c r="H20" s="414"/>
      <c r="I20" s="414"/>
      <c r="J20" s="415"/>
      <c r="K20" s="104"/>
    </row>
    <row r="21" spans="1:11" s="102" customFormat="1" ht="24" customHeight="1">
      <c r="A21" s="104"/>
      <c r="B21" s="238">
        <v>2</v>
      </c>
      <c r="C21" s="412" t="s">
        <v>408</v>
      </c>
      <c r="D21" s="412"/>
      <c r="E21" s="412"/>
      <c r="F21" s="412"/>
      <c r="G21" s="412"/>
      <c r="H21" s="412"/>
      <c r="I21" s="412"/>
      <c r="J21" s="412"/>
      <c r="K21" s="104"/>
    </row>
    <row r="22" spans="1:11" s="102" customFormat="1" ht="24" customHeight="1">
      <c r="A22" s="104"/>
      <c r="B22" s="238">
        <v>3</v>
      </c>
      <c r="C22" s="412" t="s">
        <v>409</v>
      </c>
      <c r="D22" s="412"/>
      <c r="E22" s="412"/>
      <c r="F22" s="412"/>
      <c r="G22" s="412"/>
      <c r="H22" s="412"/>
      <c r="I22" s="412"/>
      <c r="J22" s="412"/>
      <c r="K22" s="104"/>
    </row>
    <row r="23" spans="1:11" s="102" customFormat="1" ht="24" customHeight="1">
      <c r="A23" s="104"/>
      <c r="B23" s="238">
        <v>4</v>
      </c>
      <c r="C23" s="412" t="s">
        <v>410</v>
      </c>
      <c r="D23" s="412"/>
      <c r="E23" s="412"/>
      <c r="F23" s="412"/>
      <c r="G23" s="412"/>
      <c r="H23" s="412"/>
      <c r="I23" s="412"/>
      <c r="J23" s="412"/>
      <c r="K23" s="104"/>
    </row>
    <row r="24" spans="1:11" s="102" customFormat="1" ht="24" customHeight="1">
      <c r="A24" s="104"/>
      <c r="B24" s="238">
        <v>5</v>
      </c>
      <c r="C24" s="412" t="s">
        <v>411</v>
      </c>
      <c r="D24" s="412"/>
      <c r="E24" s="412"/>
      <c r="F24" s="412"/>
      <c r="G24" s="412"/>
      <c r="H24" s="412"/>
      <c r="I24" s="412"/>
      <c r="J24" s="412"/>
      <c r="K24" s="104"/>
    </row>
    <row r="25" spans="1:11" s="102" customFormat="1" ht="24" customHeight="1">
      <c r="A25" s="104"/>
      <c r="B25" s="238">
        <v>6</v>
      </c>
      <c r="C25" s="412" t="s">
        <v>412</v>
      </c>
      <c r="D25" s="412"/>
      <c r="E25" s="412"/>
      <c r="F25" s="412"/>
      <c r="G25" s="412"/>
      <c r="H25" s="412"/>
      <c r="I25" s="412"/>
      <c r="J25" s="412"/>
      <c r="K25" s="104"/>
    </row>
    <row r="26" spans="2:10" s="104" customFormat="1" ht="12">
      <c r="B26" s="113"/>
      <c r="E26" s="173"/>
      <c r="F26" s="173"/>
      <c r="G26" s="173"/>
      <c r="H26" s="170"/>
      <c r="I26" s="170"/>
      <c r="J26" s="170"/>
    </row>
    <row r="27" spans="2:10" s="104" customFormat="1" ht="12">
      <c r="B27" s="113"/>
      <c r="E27" s="173"/>
      <c r="F27" s="173"/>
      <c r="G27" s="173"/>
      <c r="H27" s="170"/>
      <c r="I27" s="170"/>
      <c r="J27" s="170"/>
    </row>
    <row r="28" spans="2:10" s="104" customFormat="1" ht="12">
      <c r="B28" s="113"/>
      <c r="E28" s="173"/>
      <c r="F28" s="173"/>
      <c r="G28" s="173"/>
      <c r="H28" s="170"/>
      <c r="I28" s="170"/>
      <c r="J28" s="170"/>
    </row>
    <row r="29" spans="2:10" s="104" customFormat="1" ht="12.75">
      <c r="B29" s="113"/>
      <c r="C29" s="174"/>
      <c r="E29" s="173"/>
      <c r="F29" s="173"/>
      <c r="G29" s="173"/>
      <c r="H29" s="170"/>
      <c r="I29" s="170"/>
      <c r="J29" s="170"/>
    </row>
    <row r="30" spans="2:10" s="104" customFormat="1" ht="12">
      <c r="B30" s="113"/>
      <c r="E30" s="173"/>
      <c r="F30" s="173"/>
      <c r="G30" s="173"/>
      <c r="H30" s="170"/>
      <c r="I30" s="170"/>
      <c r="J30" s="170"/>
    </row>
    <row r="31" spans="2:10" s="104" customFormat="1" ht="12">
      <c r="B31" s="113"/>
      <c r="E31" s="173"/>
      <c r="F31" s="173"/>
      <c r="G31" s="173"/>
      <c r="H31" s="170"/>
      <c r="I31" s="170"/>
      <c r="J31" s="170"/>
    </row>
    <row r="32" spans="2:10" s="104" customFormat="1" ht="12">
      <c r="B32" s="113"/>
      <c r="E32" s="173"/>
      <c r="F32" s="173"/>
      <c r="G32" s="173"/>
      <c r="H32" s="170"/>
      <c r="I32" s="170"/>
      <c r="J32" s="170"/>
    </row>
    <row r="33" spans="2:10" s="104" customFormat="1" ht="12">
      <c r="B33" s="113"/>
      <c r="E33" s="173"/>
      <c r="F33" s="173"/>
      <c r="G33" s="173"/>
      <c r="H33" s="170"/>
      <c r="I33" s="170"/>
      <c r="J33" s="170"/>
    </row>
    <row r="34" spans="2:10" s="104" customFormat="1" ht="12">
      <c r="B34" s="113"/>
      <c r="E34" s="173"/>
      <c r="F34" s="173"/>
      <c r="G34" s="173"/>
      <c r="H34" s="170"/>
      <c r="I34" s="170"/>
      <c r="J34" s="170"/>
    </row>
    <row r="35" spans="2:10" s="104" customFormat="1" ht="12">
      <c r="B35" s="113"/>
      <c r="E35" s="173"/>
      <c r="F35" s="173"/>
      <c r="G35" s="173"/>
      <c r="H35" s="170"/>
      <c r="I35" s="170"/>
      <c r="J35" s="170"/>
    </row>
    <row r="36" spans="2:10" s="104" customFormat="1" ht="12">
      <c r="B36" s="113"/>
      <c r="E36" s="173"/>
      <c r="F36" s="173"/>
      <c r="G36" s="173"/>
      <c r="H36" s="170"/>
      <c r="I36" s="170"/>
      <c r="J36" s="170"/>
    </row>
    <row r="37" spans="1:11" s="102" customFormat="1" ht="12">
      <c r="A37" s="104"/>
      <c r="B37" s="101"/>
      <c r="E37" s="175"/>
      <c r="F37" s="175"/>
      <c r="G37" s="175"/>
      <c r="H37" s="176"/>
      <c r="I37" s="176"/>
      <c r="J37" s="176"/>
      <c r="K37" s="104"/>
    </row>
    <row r="38" spans="1:11" s="102" customFormat="1" ht="12">
      <c r="A38" s="104"/>
      <c r="B38" s="101"/>
      <c r="E38" s="175"/>
      <c r="F38" s="175"/>
      <c r="G38" s="175"/>
      <c r="H38" s="176"/>
      <c r="I38" s="176"/>
      <c r="J38" s="176"/>
      <c r="K38" s="104"/>
    </row>
    <row r="39" spans="1:11" s="102" customFormat="1" ht="12">
      <c r="A39" s="104"/>
      <c r="B39" s="101"/>
      <c r="E39" s="175"/>
      <c r="F39" s="175"/>
      <c r="G39" s="175"/>
      <c r="H39" s="176"/>
      <c r="I39" s="176"/>
      <c r="J39" s="176"/>
      <c r="K39" s="104"/>
    </row>
    <row r="40" spans="1:11" s="102" customFormat="1" ht="12">
      <c r="A40" s="104"/>
      <c r="B40" s="101"/>
      <c r="E40" s="175"/>
      <c r="F40" s="175"/>
      <c r="G40" s="175"/>
      <c r="H40" s="176"/>
      <c r="I40" s="176"/>
      <c r="J40" s="176"/>
      <c r="K40" s="104"/>
    </row>
    <row r="41" spans="1:11" s="102" customFormat="1" ht="12">
      <c r="A41" s="104"/>
      <c r="B41" s="101"/>
      <c r="E41" s="175"/>
      <c r="F41" s="175"/>
      <c r="G41" s="175"/>
      <c r="H41" s="176"/>
      <c r="I41" s="176"/>
      <c r="J41" s="176"/>
      <c r="K41" s="104"/>
    </row>
    <row r="42" spans="1:11" s="102" customFormat="1" ht="12">
      <c r="A42" s="104"/>
      <c r="B42" s="101"/>
      <c r="E42" s="175"/>
      <c r="F42" s="175"/>
      <c r="G42" s="175"/>
      <c r="H42" s="176"/>
      <c r="I42" s="176"/>
      <c r="J42" s="176"/>
      <c r="K42" s="104"/>
    </row>
    <row r="43" spans="1:11" s="102" customFormat="1" ht="12">
      <c r="A43" s="104"/>
      <c r="B43" s="101"/>
      <c r="E43" s="175"/>
      <c r="F43" s="175"/>
      <c r="G43" s="175"/>
      <c r="H43" s="176"/>
      <c r="I43" s="176"/>
      <c r="J43" s="176"/>
      <c r="K43" s="104"/>
    </row>
    <row r="44" spans="1:11" s="102" customFormat="1" ht="12">
      <c r="A44" s="104"/>
      <c r="B44" s="101"/>
      <c r="E44" s="175"/>
      <c r="F44" s="175"/>
      <c r="G44" s="175"/>
      <c r="H44" s="176"/>
      <c r="I44" s="176"/>
      <c r="J44" s="176"/>
      <c r="K44" s="104"/>
    </row>
    <row r="45" spans="1:11" s="102" customFormat="1" ht="12">
      <c r="A45" s="104"/>
      <c r="B45" s="101"/>
      <c r="E45" s="175"/>
      <c r="F45" s="175"/>
      <c r="G45" s="175"/>
      <c r="H45" s="176"/>
      <c r="I45" s="176"/>
      <c r="J45" s="176"/>
      <c r="K45" s="104"/>
    </row>
    <row r="46" spans="1:11" s="102" customFormat="1" ht="12">
      <c r="A46" s="104"/>
      <c r="B46" s="101"/>
      <c r="E46" s="175"/>
      <c r="F46" s="175"/>
      <c r="G46" s="175"/>
      <c r="H46" s="176"/>
      <c r="I46" s="176"/>
      <c r="J46" s="176"/>
      <c r="K46" s="104"/>
    </row>
    <row r="47" spans="1:11" s="102" customFormat="1" ht="12">
      <c r="A47" s="104"/>
      <c r="B47" s="101"/>
      <c r="E47" s="175"/>
      <c r="F47" s="175"/>
      <c r="G47" s="175"/>
      <c r="H47" s="176"/>
      <c r="I47" s="176"/>
      <c r="J47" s="176"/>
      <c r="K47" s="104"/>
    </row>
  </sheetData>
  <sheetProtection password="C4A4" sheet="1" formatCells="0" insertRows="0" deleteRows="0"/>
  <mergeCells count="16">
    <mergeCell ref="C23:J23"/>
    <mergeCell ref="C24:J24"/>
    <mergeCell ref="C25:J25"/>
    <mergeCell ref="B4:B5"/>
    <mergeCell ref="C4:C5"/>
    <mergeCell ref="D4:D5"/>
    <mergeCell ref="E4:E5"/>
    <mergeCell ref="F4:F5"/>
    <mergeCell ref="I4:I5"/>
    <mergeCell ref="J4:J5"/>
    <mergeCell ref="B2:J2"/>
    <mergeCell ref="G4:H4"/>
    <mergeCell ref="B19:J19"/>
    <mergeCell ref="C20:J20"/>
    <mergeCell ref="C21:J21"/>
    <mergeCell ref="C22:J22"/>
  </mergeCells>
  <printOptions horizontalCentered="1"/>
  <pageMargins left="0.7083333333333334" right="0.5506944444444445" top="0.5902777777777778" bottom="0.5506944444444445" header="0.3145833333333333" footer="0.314583333333333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2:H21"/>
  <sheetViews>
    <sheetView view="pageBreakPreview" zoomScaleSheetLayoutView="100" zoomScalePageLayoutView="0" workbookViewId="0" topLeftCell="A2">
      <pane xSplit="3" ySplit="3" topLeftCell="D5" activePane="bottomRight" state="frozen"/>
      <selection pane="topLeft" activeCell="A1" sqref="A1"/>
      <selection pane="topRight" activeCell="A2" sqref="A2"/>
      <selection pane="bottomLeft" activeCell="A2" sqref="A2"/>
      <selection pane="bottomRight" activeCell="D6" sqref="D6"/>
    </sheetView>
  </sheetViews>
  <sheetFormatPr defaultColWidth="12.00390625" defaultRowHeight="12" customHeight="1"/>
  <cols>
    <col min="1" max="1" width="2.875" style="104" customWidth="1"/>
    <col min="2" max="2" width="4.00390625" style="104" customWidth="1"/>
    <col min="3" max="3" width="37.375" style="104" customWidth="1"/>
    <col min="4" max="5" width="16.25390625" style="104" customWidth="1"/>
    <col min="6" max="16" width="11.125" style="104" customWidth="1"/>
    <col min="17" max="16384" width="12.00390625" style="104" customWidth="1"/>
  </cols>
  <sheetData>
    <row r="2" spans="2:5" ht="30.75" customHeight="1">
      <c r="B2" s="422" t="s">
        <v>413</v>
      </c>
      <c r="C2" s="422"/>
      <c r="D2" s="422"/>
      <c r="E2" s="422"/>
    </row>
    <row r="3" spans="2:5" ht="17.25" customHeight="1">
      <c r="B3" s="148" t="str">
        <f>CONCATENATE('报表目录'!B3,'报表目录'!D3)</f>
        <v>单位名称：</v>
      </c>
      <c r="D3" s="240" t="str">
        <f>CONCATENATE('报表目录'!B5,'报表目录'!D5)</f>
        <v>会计期间：</v>
      </c>
      <c r="E3" s="163" t="str">
        <f>CONCATENATE('报表目录'!B6,'报表目录'!D6)</f>
        <v>货币单位：</v>
      </c>
    </row>
    <row r="4" spans="2:5" ht="18" customHeight="1">
      <c r="B4" s="290" t="s">
        <v>148</v>
      </c>
      <c r="C4" s="276" t="s">
        <v>414</v>
      </c>
      <c r="D4" s="276" t="s">
        <v>150</v>
      </c>
      <c r="E4" s="276" t="s">
        <v>151</v>
      </c>
    </row>
    <row r="5" spans="2:5" ht="18" customHeight="1">
      <c r="B5" s="114">
        <v>1</v>
      </c>
      <c r="C5" s="180" t="s">
        <v>415</v>
      </c>
      <c r="D5" s="181"/>
      <c r="E5" s="181"/>
    </row>
    <row r="6" spans="2:5" ht="18" customHeight="1">
      <c r="B6" s="114">
        <v>2</v>
      </c>
      <c r="C6" s="180" t="s">
        <v>416</v>
      </c>
      <c r="D6" s="181"/>
      <c r="E6" s="181"/>
    </row>
    <row r="7" spans="2:5" ht="18" customHeight="1">
      <c r="B7" s="114">
        <v>3</v>
      </c>
      <c r="C7" s="180" t="s">
        <v>417</v>
      </c>
      <c r="D7" s="181"/>
      <c r="E7" s="181"/>
    </row>
    <row r="8" spans="2:5" ht="18" customHeight="1">
      <c r="B8" s="114">
        <v>4</v>
      </c>
      <c r="C8" s="180" t="s">
        <v>418</v>
      </c>
      <c r="D8" s="181"/>
      <c r="E8" s="181"/>
    </row>
    <row r="9" spans="2:5" ht="18" customHeight="1">
      <c r="B9" s="114">
        <v>5</v>
      </c>
      <c r="C9" s="180" t="s">
        <v>419</v>
      </c>
      <c r="D9" s="181"/>
      <c r="E9" s="181"/>
    </row>
    <row r="10" spans="2:5" ht="18" customHeight="1">
      <c r="B10" s="114">
        <v>6</v>
      </c>
      <c r="C10" s="180" t="s">
        <v>420</v>
      </c>
      <c r="D10" s="181"/>
      <c r="E10" s="181"/>
    </row>
    <row r="11" spans="2:5" ht="18" customHeight="1">
      <c r="B11" s="114">
        <v>7</v>
      </c>
      <c r="C11" s="180" t="s">
        <v>421</v>
      </c>
      <c r="D11" s="181"/>
      <c r="E11" s="181"/>
    </row>
    <row r="12" spans="2:5" ht="18" customHeight="1">
      <c r="B12" s="114">
        <v>8</v>
      </c>
      <c r="C12" s="180" t="s">
        <v>422</v>
      </c>
      <c r="D12" s="181"/>
      <c r="E12" s="181"/>
    </row>
    <row r="13" spans="2:5" ht="18" customHeight="1">
      <c r="B13" s="114">
        <v>9</v>
      </c>
      <c r="C13" s="180" t="s">
        <v>423</v>
      </c>
      <c r="D13" s="181"/>
      <c r="E13" s="181"/>
    </row>
    <row r="14" spans="2:5" ht="18" customHeight="1">
      <c r="B14" s="114">
        <v>10</v>
      </c>
      <c r="C14" s="180" t="s">
        <v>424</v>
      </c>
      <c r="D14" s="181"/>
      <c r="E14" s="181"/>
    </row>
    <row r="15" spans="2:5" ht="18" customHeight="1">
      <c r="B15" s="182" t="s">
        <v>385</v>
      </c>
      <c r="C15" s="180" t="s">
        <v>385</v>
      </c>
      <c r="D15" s="181"/>
      <c r="E15" s="181"/>
    </row>
    <row r="16" spans="1:5" s="161" customFormat="1" ht="18" customHeight="1">
      <c r="A16" s="104" t="s">
        <v>175</v>
      </c>
      <c r="B16" s="423" t="s">
        <v>175</v>
      </c>
      <c r="C16" s="423" t="s">
        <v>175</v>
      </c>
      <c r="D16" s="184">
        <f>SUM(D5:D15)</f>
        <v>0</v>
      </c>
      <c r="E16" s="184">
        <f>SUM(E5:E15)</f>
        <v>0</v>
      </c>
    </row>
    <row r="17" spans="1:8" s="102" customFormat="1" ht="17.25" customHeight="1">
      <c r="A17" s="104"/>
      <c r="B17" s="288" t="str">
        <f>'00关键财务指标'!$B$18</f>
        <v>报表编制人：</v>
      </c>
      <c r="C17" s="117"/>
      <c r="D17" s="288" t="str">
        <f>'00关键财务指标'!$E$18</f>
        <v>财务负责人：</v>
      </c>
      <c r="E17" s="288" t="str">
        <f>'00关键财务指标'!$H$18</f>
        <v>机构负责人：</v>
      </c>
      <c r="F17" s="116"/>
      <c r="H17" s="116"/>
    </row>
    <row r="18" spans="2:5" ht="18" customHeight="1">
      <c r="B18" s="411" t="s">
        <v>48</v>
      </c>
      <c r="C18" s="411"/>
      <c r="D18" s="411"/>
      <c r="E18" s="411"/>
    </row>
    <row r="19" spans="2:5" ht="18" customHeight="1">
      <c r="B19" s="231">
        <v>1</v>
      </c>
      <c r="C19" s="397" t="s">
        <v>425</v>
      </c>
      <c r="D19" s="397"/>
      <c r="E19" s="397"/>
    </row>
    <row r="20" spans="2:5" ht="18" customHeight="1">
      <c r="B20" s="231">
        <v>2</v>
      </c>
      <c r="C20" s="397" t="s">
        <v>426</v>
      </c>
      <c r="D20" s="397"/>
      <c r="E20" s="397"/>
    </row>
    <row r="21" spans="2:5" ht="18" customHeight="1">
      <c r="B21" s="231">
        <v>3</v>
      </c>
      <c r="C21" s="397" t="s">
        <v>427</v>
      </c>
      <c r="D21" s="397"/>
      <c r="E21" s="397"/>
    </row>
  </sheetData>
  <sheetProtection password="C4A4" sheet="1" formatCells="0" insertRows="0" deleteRows="0"/>
  <mergeCells count="6">
    <mergeCell ref="B2:E2"/>
    <mergeCell ref="B16:C16"/>
    <mergeCell ref="B18:E18"/>
    <mergeCell ref="C19:E19"/>
    <mergeCell ref="C20:E20"/>
    <mergeCell ref="C21:E21"/>
  </mergeCells>
  <printOptions/>
  <pageMargins left="0.7083333333333334" right="0.33958333333333335" top="0.7479166666666667" bottom="0.7479166666666667" header="0.3145833333333333" footer="0.3145833333333333"/>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2"/>
    <pageSetUpPr fitToPage="1"/>
  </sheetPr>
  <dimension ref="A2:H21"/>
  <sheetViews>
    <sheetView view="pageBreakPreview" zoomScaleSheetLayoutView="100"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B3" sqref="B3 D3 E3 D16:E16 D17:E17 B17"/>
    </sheetView>
  </sheetViews>
  <sheetFormatPr defaultColWidth="12.00390625" defaultRowHeight="12" customHeight="1"/>
  <cols>
    <col min="1" max="1" width="2.875" style="104" customWidth="1"/>
    <col min="2" max="2" width="4.00390625" style="104" customWidth="1"/>
    <col min="3" max="3" width="48.375" style="104" customWidth="1"/>
    <col min="4" max="5" width="16.25390625" style="104" customWidth="1"/>
    <col min="6" max="16" width="11.125" style="104" customWidth="1"/>
    <col min="17" max="16384" width="12.00390625" style="104" customWidth="1"/>
  </cols>
  <sheetData>
    <row r="2" spans="2:5" ht="30.75" customHeight="1">
      <c r="B2" s="422" t="s">
        <v>428</v>
      </c>
      <c r="C2" s="422"/>
      <c r="D2" s="422"/>
      <c r="E2" s="422"/>
    </row>
    <row r="3" spans="2:5" ht="17.25" customHeight="1">
      <c r="B3" s="148" t="str">
        <f>CONCATENATE('报表目录'!B3,'报表目录'!D3)</f>
        <v>单位名称：</v>
      </c>
      <c r="D3" s="240" t="str">
        <f>CONCATENATE('报表目录'!B5,'报表目录'!D5)</f>
        <v>会计期间：</v>
      </c>
      <c r="E3" s="163" t="str">
        <f>CONCATENATE('报表目录'!B6,'报表目录'!D6)</f>
        <v>货币单位：</v>
      </c>
    </row>
    <row r="4" spans="2:5" ht="18" customHeight="1">
      <c r="B4" s="290" t="s">
        <v>148</v>
      </c>
      <c r="C4" s="276" t="s">
        <v>414</v>
      </c>
      <c r="D4" s="276" t="s">
        <v>150</v>
      </c>
      <c r="E4" s="276" t="s">
        <v>151</v>
      </c>
    </row>
    <row r="5" spans="2:5" ht="18" customHeight="1">
      <c r="B5" s="114">
        <v>1</v>
      </c>
      <c r="C5" s="180" t="s">
        <v>415</v>
      </c>
      <c r="D5" s="181"/>
      <c r="E5" s="181"/>
    </row>
    <row r="6" spans="2:5" ht="18" customHeight="1">
      <c r="B6" s="114">
        <v>2</v>
      </c>
      <c r="C6" s="180" t="s">
        <v>416</v>
      </c>
      <c r="D6" s="181"/>
      <c r="E6" s="181"/>
    </row>
    <row r="7" spans="2:5" ht="18" customHeight="1">
      <c r="B7" s="114">
        <v>3</v>
      </c>
      <c r="C7" s="180" t="s">
        <v>417</v>
      </c>
      <c r="D7" s="181"/>
      <c r="E7" s="181"/>
    </row>
    <row r="8" spans="2:5" ht="18" customHeight="1">
      <c r="B8" s="114">
        <v>4</v>
      </c>
      <c r="C8" s="180" t="s">
        <v>418</v>
      </c>
      <c r="D8" s="181"/>
      <c r="E8" s="181"/>
    </row>
    <row r="9" spans="2:5" ht="18" customHeight="1">
      <c r="B9" s="114">
        <v>5</v>
      </c>
      <c r="C9" s="180" t="s">
        <v>419</v>
      </c>
      <c r="D9" s="181"/>
      <c r="E9" s="181"/>
    </row>
    <row r="10" spans="2:5" ht="18" customHeight="1">
      <c r="B10" s="114">
        <v>6</v>
      </c>
      <c r="C10" s="180" t="s">
        <v>420</v>
      </c>
      <c r="D10" s="181"/>
      <c r="E10" s="181"/>
    </row>
    <row r="11" spans="2:5" ht="18" customHeight="1">
      <c r="B11" s="114">
        <v>7</v>
      </c>
      <c r="C11" s="180" t="s">
        <v>421</v>
      </c>
      <c r="D11" s="181"/>
      <c r="E11" s="181"/>
    </row>
    <row r="12" spans="2:5" ht="18" customHeight="1">
      <c r="B12" s="114">
        <v>8</v>
      </c>
      <c r="C12" s="180" t="s">
        <v>422</v>
      </c>
      <c r="D12" s="181"/>
      <c r="E12" s="181"/>
    </row>
    <row r="13" spans="2:5" ht="18" customHeight="1">
      <c r="B13" s="114">
        <v>9</v>
      </c>
      <c r="C13" s="180" t="s">
        <v>423</v>
      </c>
      <c r="D13" s="181"/>
      <c r="E13" s="181"/>
    </row>
    <row r="14" spans="2:5" ht="18" customHeight="1">
      <c r="B14" s="114">
        <v>10</v>
      </c>
      <c r="C14" s="180" t="s">
        <v>424</v>
      </c>
      <c r="D14" s="181"/>
      <c r="E14" s="181"/>
    </row>
    <row r="15" spans="2:5" ht="18" customHeight="1">
      <c r="B15" s="182" t="s">
        <v>385</v>
      </c>
      <c r="C15" s="180" t="s">
        <v>385</v>
      </c>
      <c r="D15" s="181"/>
      <c r="E15" s="181"/>
    </row>
    <row r="16" spans="1:5" s="161" customFormat="1" ht="18" customHeight="1">
      <c r="A16" s="104" t="s">
        <v>175</v>
      </c>
      <c r="B16" s="423" t="s">
        <v>175</v>
      </c>
      <c r="C16" s="423" t="s">
        <v>175</v>
      </c>
      <c r="D16" s="184">
        <f>SUM(D5:D15)</f>
        <v>0</v>
      </c>
      <c r="E16" s="184">
        <f>SUM(E5:E15)</f>
        <v>0</v>
      </c>
    </row>
    <row r="17" spans="1:8" s="102" customFormat="1" ht="17.25" customHeight="1">
      <c r="A17" s="104"/>
      <c r="B17" s="288" t="str">
        <f>'00关键财务指标'!$B$18</f>
        <v>报表编制人：</v>
      </c>
      <c r="C17" s="117"/>
      <c r="D17" s="288" t="str">
        <f>'00关键财务指标'!$E$18</f>
        <v>财务负责人：</v>
      </c>
      <c r="E17" s="288" t="str">
        <f>'00关键财务指标'!$H$18</f>
        <v>机构负责人：</v>
      </c>
      <c r="H17" s="104"/>
    </row>
    <row r="18" spans="2:5" ht="18" customHeight="1">
      <c r="B18" s="411" t="s">
        <v>48</v>
      </c>
      <c r="C18" s="411"/>
      <c r="D18" s="411"/>
      <c r="E18" s="411"/>
    </row>
    <row r="19" spans="2:5" ht="18" customHeight="1">
      <c r="B19" s="231">
        <v>1</v>
      </c>
      <c r="C19" s="397" t="s">
        <v>429</v>
      </c>
      <c r="D19" s="397"/>
      <c r="E19" s="397"/>
    </row>
    <row r="20" spans="2:5" ht="18" customHeight="1">
      <c r="B20" s="231">
        <v>2</v>
      </c>
      <c r="C20" s="397" t="s">
        <v>426</v>
      </c>
      <c r="D20" s="397"/>
      <c r="E20" s="397"/>
    </row>
    <row r="21" spans="2:5" ht="27.75" customHeight="1">
      <c r="B21" s="231">
        <v>3</v>
      </c>
      <c r="C21" s="397" t="s">
        <v>430</v>
      </c>
      <c r="D21" s="397"/>
      <c r="E21" s="397"/>
    </row>
  </sheetData>
  <sheetProtection password="C4A4" sheet="1" formatCells="0" insertRows="0" deleteRows="0"/>
  <mergeCells count="6">
    <mergeCell ref="B2:E2"/>
    <mergeCell ref="B16:C16"/>
    <mergeCell ref="B18:E18"/>
    <mergeCell ref="C19:E19"/>
    <mergeCell ref="C20:E20"/>
    <mergeCell ref="C21:E21"/>
  </mergeCells>
  <printOptions horizontalCentered="1"/>
  <pageMargins left="0.7083333333333334" right="0.3541666666666667" top="0.7479166666666667" bottom="0.7479166666666667" header="0.3145833333333333" footer="0.3145833333333333"/>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2"/>
    <pageSetUpPr fitToPage="1"/>
  </sheetPr>
  <dimension ref="A2:H14"/>
  <sheetViews>
    <sheetView view="pageBreakPreview" zoomScaleSheetLayoutView="100" zoomScalePageLayoutView="0" workbookViewId="0" topLeftCell="A1">
      <selection activeCell="D9" sqref="D9"/>
    </sheetView>
  </sheetViews>
  <sheetFormatPr defaultColWidth="9.00390625" defaultRowHeight="12" customHeight="1"/>
  <cols>
    <col min="1" max="1" width="2.875" style="104" customWidth="1"/>
    <col min="2" max="2" width="4.00390625" style="104" customWidth="1"/>
    <col min="3" max="3" width="45.875" style="104" customWidth="1"/>
    <col min="4" max="5" width="16.25390625" style="104" customWidth="1"/>
    <col min="6" max="6" width="2.625" style="104" customWidth="1"/>
    <col min="7" max="16" width="11.125" style="104" customWidth="1"/>
    <col min="17" max="16384" width="9.00390625" style="104" customWidth="1"/>
  </cols>
  <sheetData>
    <row r="2" spans="2:5" ht="30.75" customHeight="1">
      <c r="B2" s="422" t="s">
        <v>431</v>
      </c>
      <c r="C2" s="422"/>
      <c r="D2" s="422"/>
      <c r="E2" s="422"/>
    </row>
    <row r="3" spans="2:5" ht="17.25" customHeight="1">
      <c r="B3" s="148" t="str">
        <f>CONCATENATE('报表目录'!B3,'报表目录'!D3)</f>
        <v>单位名称：</v>
      </c>
      <c r="D3" s="162" t="str">
        <f>CONCATENATE('报表目录'!B5,'报表目录'!D5)</f>
        <v>会计期间：</v>
      </c>
      <c r="E3" s="163" t="str">
        <f>CONCATENATE('报表目录'!B6,'报表目录'!D6)</f>
        <v>货币单位：</v>
      </c>
    </row>
    <row r="4" spans="2:5" ht="18" customHeight="1">
      <c r="B4" s="290" t="s">
        <v>148</v>
      </c>
      <c r="C4" s="276" t="s">
        <v>414</v>
      </c>
      <c r="D4" s="276" t="s">
        <v>150</v>
      </c>
      <c r="E4" s="276" t="s">
        <v>151</v>
      </c>
    </row>
    <row r="5" spans="2:5" ht="18" customHeight="1">
      <c r="B5" s="114">
        <v>1</v>
      </c>
      <c r="C5" s="180" t="s">
        <v>432</v>
      </c>
      <c r="D5" s="181"/>
      <c r="E5" s="181"/>
    </row>
    <row r="6" spans="2:5" ht="18" customHeight="1">
      <c r="B6" s="114">
        <v>2</v>
      </c>
      <c r="C6" s="180" t="s">
        <v>433</v>
      </c>
      <c r="D6" s="181"/>
      <c r="E6" s="181"/>
    </row>
    <row r="7" spans="2:5" ht="18" customHeight="1">
      <c r="B7" s="114">
        <v>3</v>
      </c>
      <c r="C7" s="180"/>
      <c r="D7" s="181"/>
      <c r="E7" s="181"/>
    </row>
    <row r="8" spans="2:5" ht="18" customHeight="1">
      <c r="B8" s="182" t="s">
        <v>385</v>
      </c>
      <c r="C8" s="180" t="s">
        <v>385</v>
      </c>
      <c r="D8" s="181"/>
      <c r="E8" s="181"/>
    </row>
    <row r="9" spans="1:5" s="161" customFormat="1" ht="18" customHeight="1">
      <c r="A9" s="104" t="s">
        <v>175</v>
      </c>
      <c r="B9" s="423" t="s">
        <v>175</v>
      </c>
      <c r="C9" s="423" t="s">
        <v>175</v>
      </c>
      <c r="D9" s="184">
        <f>SUM(D5:D8)</f>
        <v>0</v>
      </c>
      <c r="E9" s="184">
        <f>SUM(E5:E8)</f>
        <v>0</v>
      </c>
    </row>
    <row r="10" spans="1:8" s="102" customFormat="1" ht="17.25" customHeight="1">
      <c r="A10" s="104"/>
      <c r="B10" s="288" t="str">
        <f>'00关键财务指标'!$B$18</f>
        <v>报表编制人：</v>
      </c>
      <c r="C10" s="117"/>
      <c r="D10" s="288" t="str">
        <f>'00关键财务指标'!$E$18</f>
        <v>财务负责人：</v>
      </c>
      <c r="E10" s="288" t="str">
        <f>'00关键财务指标'!$H$18</f>
        <v>机构负责人：</v>
      </c>
      <c r="H10" s="104"/>
    </row>
    <row r="11" spans="2:5" ht="18" customHeight="1">
      <c r="B11" s="411" t="s">
        <v>48</v>
      </c>
      <c r="C11" s="411"/>
      <c r="D11" s="411"/>
      <c r="E11" s="411"/>
    </row>
    <row r="12" spans="2:5" ht="18" customHeight="1">
      <c r="B12" s="231">
        <v>1</v>
      </c>
      <c r="C12" s="397" t="s">
        <v>434</v>
      </c>
      <c r="D12" s="397"/>
      <c r="E12" s="397"/>
    </row>
    <row r="13" spans="2:5" ht="18" customHeight="1">
      <c r="B13" s="231">
        <v>2</v>
      </c>
      <c r="C13" s="397" t="s">
        <v>426</v>
      </c>
      <c r="D13" s="397"/>
      <c r="E13" s="397"/>
    </row>
    <row r="14" spans="2:5" ht="27.75" customHeight="1">
      <c r="B14" s="231">
        <v>3</v>
      </c>
      <c r="C14" s="397" t="s">
        <v>435</v>
      </c>
      <c r="D14" s="397"/>
      <c r="E14" s="397"/>
    </row>
  </sheetData>
  <sheetProtection password="C4A4" sheet="1" formatCells="0" insertRows="0" deleteRows="0"/>
  <mergeCells count="6">
    <mergeCell ref="B2:E2"/>
    <mergeCell ref="B9:C9"/>
    <mergeCell ref="B11:E11"/>
    <mergeCell ref="C12:E12"/>
    <mergeCell ref="C13:E13"/>
    <mergeCell ref="C14:E14"/>
  </mergeCells>
  <printOptions/>
  <pageMargins left="0.7083333333333334" right="0.33958333333333335" top="0.7479166666666667" bottom="0.7479166666666667" header="0.3145833333333333" footer="0.3145833333333333"/>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2"/>
  </sheetPr>
  <dimension ref="A2:IU49"/>
  <sheetViews>
    <sheetView view="pageBreakPreview" zoomScaleSheetLayoutView="100" zoomScalePageLayoutView="0" workbookViewId="0" topLeftCell="A1">
      <selection activeCell="I10" sqref="I10"/>
    </sheetView>
  </sheetViews>
  <sheetFormatPr defaultColWidth="9.00390625" defaultRowHeight="14.25" customHeight="1"/>
  <cols>
    <col min="1" max="1" width="1.75390625" style="118" customWidth="1"/>
    <col min="2" max="2" width="4.75390625" style="142" customWidth="1"/>
    <col min="3" max="3" width="38.125" style="88" customWidth="1"/>
    <col min="4" max="4" width="6.00390625" style="88" customWidth="1"/>
    <col min="5" max="5" width="17.125" style="88" customWidth="1"/>
    <col min="6" max="6" width="11.75390625" style="88" customWidth="1"/>
    <col min="7" max="7" width="3.00390625" style="88" customWidth="1"/>
    <col min="8" max="8" width="3.50390625" style="88" customWidth="1"/>
    <col min="9" max="255" width="15.00390625" style="88" customWidth="1"/>
    <col min="256" max="16384" width="9.00390625" style="118" customWidth="1"/>
  </cols>
  <sheetData>
    <row r="2" spans="2:6" ht="26.25" customHeight="1">
      <c r="B2" s="416" t="s">
        <v>436</v>
      </c>
      <c r="C2" s="416"/>
      <c r="D2" s="416"/>
      <c r="E2" s="416"/>
      <c r="F2" s="416"/>
    </row>
    <row r="3" spans="2:6" s="104" customFormat="1" ht="22.5" customHeight="1">
      <c r="B3" s="148" t="str">
        <f>CONCATENATE('报表目录'!B3,'报表目录'!D3)</f>
        <v>单位名称：</v>
      </c>
      <c r="D3" s="162" t="str">
        <f>CONCATENATE('报表目录'!B5,'报表目录'!D5)</f>
        <v>会计期间：</v>
      </c>
      <c r="F3" s="163" t="str">
        <f>CONCATENATE('报表目录'!B6,'报表目录'!D6)</f>
        <v>货币单位：</v>
      </c>
    </row>
    <row r="4" spans="2:6" s="104" customFormat="1" ht="34.5" customHeight="1">
      <c r="B4" s="290" t="s">
        <v>148</v>
      </c>
      <c r="C4" s="276" t="s">
        <v>437</v>
      </c>
      <c r="D4" s="277" t="s">
        <v>438</v>
      </c>
      <c r="E4" s="276" t="s">
        <v>439</v>
      </c>
      <c r="F4" s="289" t="s">
        <v>440</v>
      </c>
    </row>
    <row r="5" spans="2:6" s="104" customFormat="1" ht="18" customHeight="1">
      <c r="B5" s="114">
        <v>1</v>
      </c>
      <c r="C5" s="115"/>
      <c r="D5" s="115"/>
      <c r="E5" s="126"/>
      <c r="F5" s="229" t="str">
        <f>IF('00关键财务指标'!$D$6=0," ",E5/'00关键财务指标'!$D$6)</f>
        <v> </v>
      </c>
    </row>
    <row r="6" spans="2:6" s="104" customFormat="1" ht="18" customHeight="1">
      <c r="B6" s="114">
        <v>2</v>
      </c>
      <c r="C6" s="115"/>
      <c r="D6" s="115"/>
      <c r="E6" s="126"/>
      <c r="F6" s="229" t="str">
        <f>IF('00关键财务指标'!$D$6=0," ",E6/'00关键财务指标'!$D$6)</f>
        <v> </v>
      </c>
    </row>
    <row r="7" spans="2:6" s="104" customFormat="1" ht="18" customHeight="1">
      <c r="B7" s="114">
        <v>3</v>
      </c>
      <c r="C7" s="115"/>
      <c r="D7" s="115"/>
      <c r="E7" s="126"/>
      <c r="F7" s="229" t="str">
        <f>IF('00关键财务指标'!$D$6=0," ",E7/'00关键财务指标'!$D$6)</f>
        <v> </v>
      </c>
    </row>
    <row r="8" spans="2:6" s="104" customFormat="1" ht="18" customHeight="1">
      <c r="B8" s="114">
        <v>4</v>
      </c>
      <c r="C8" s="115"/>
      <c r="D8" s="115"/>
      <c r="E8" s="126"/>
      <c r="F8" s="229" t="str">
        <f>IF('00关键财务指标'!$D$6=0," ",E8/'00关键财务指标'!$D$6)</f>
        <v> </v>
      </c>
    </row>
    <row r="9" spans="2:6" s="104" customFormat="1" ht="18" customHeight="1">
      <c r="B9" s="114">
        <v>5</v>
      </c>
      <c r="C9" s="115"/>
      <c r="D9" s="115"/>
      <c r="E9" s="126"/>
      <c r="F9" s="229" t="str">
        <f>IF('00关键财务指标'!$D$6=0," ",E9/'00关键财务指标'!$D$6)</f>
        <v> </v>
      </c>
    </row>
    <row r="10" spans="2:6" s="104" customFormat="1" ht="18" customHeight="1">
      <c r="B10" s="409" t="s">
        <v>175</v>
      </c>
      <c r="C10" s="410"/>
      <c r="D10" s="287"/>
      <c r="E10" s="166">
        <f>SUM(E5:E9)</f>
        <v>0</v>
      </c>
      <c r="F10" s="229" t="str">
        <f>IF('00关键财务指标'!$D$6=0," ",E10/'00关键财务指标'!$D$6)</f>
        <v> </v>
      </c>
    </row>
    <row r="11" spans="1:6" s="102" customFormat="1" ht="17.25" customHeight="1">
      <c r="A11" s="104"/>
      <c r="B11" s="288" t="str">
        <f>'00关键财务指标'!$B$18</f>
        <v>报表编制人：</v>
      </c>
      <c r="C11" s="117"/>
      <c r="D11" s="288" t="str">
        <f>'00关键财务指标'!$E$18</f>
        <v>财务负责人：</v>
      </c>
      <c r="F11" s="288" t="str">
        <f>'00关键财务指标'!$H$18</f>
        <v>机构负责人：</v>
      </c>
    </row>
    <row r="12" spans="2:238" s="116" customFormat="1" ht="21.75" customHeight="1">
      <c r="B12" s="418" t="s">
        <v>48</v>
      </c>
      <c r="C12" s="418"/>
      <c r="D12" s="418"/>
      <c r="E12" s="418"/>
      <c r="F12" s="418"/>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row>
    <row r="13" spans="2:238" s="187" customFormat="1" ht="21.75" customHeight="1">
      <c r="B13" s="168">
        <v>1</v>
      </c>
      <c r="C13" s="413" t="s">
        <v>441</v>
      </c>
      <c r="D13" s="414"/>
      <c r="E13" s="414"/>
      <c r="F13" s="415"/>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8"/>
      <c r="DP13" s="188"/>
      <c r="DQ13" s="188"/>
      <c r="DR13" s="188"/>
      <c r="DS13" s="188"/>
      <c r="DT13" s="188"/>
      <c r="DU13" s="188"/>
      <c r="DV13" s="188"/>
      <c r="DW13" s="188"/>
      <c r="DX13" s="188"/>
      <c r="DY13" s="188"/>
      <c r="DZ13" s="188"/>
      <c r="EA13" s="188"/>
      <c r="EB13" s="188"/>
      <c r="EC13" s="188"/>
      <c r="ED13" s="188"/>
      <c r="EE13" s="188"/>
      <c r="EF13" s="188"/>
      <c r="EG13" s="188"/>
      <c r="EH13" s="188"/>
      <c r="EI13" s="188"/>
      <c r="EJ13" s="188"/>
      <c r="EK13" s="188"/>
      <c r="EL13" s="188"/>
      <c r="EM13" s="188"/>
      <c r="EN13" s="188"/>
      <c r="EO13" s="188"/>
      <c r="EP13" s="188"/>
      <c r="EQ13" s="188"/>
      <c r="ER13" s="188"/>
      <c r="ES13" s="188"/>
      <c r="ET13" s="188"/>
      <c r="EU13" s="188"/>
      <c r="EV13" s="188"/>
      <c r="EW13" s="188"/>
      <c r="EX13" s="188"/>
      <c r="EY13" s="188"/>
      <c r="EZ13" s="188"/>
      <c r="FA13" s="188"/>
      <c r="FB13" s="188"/>
      <c r="FC13" s="188"/>
      <c r="FD13" s="188"/>
      <c r="FE13" s="188"/>
      <c r="FF13" s="188"/>
      <c r="FG13" s="188"/>
      <c r="FH13" s="188"/>
      <c r="FI13" s="188"/>
      <c r="FJ13" s="188"/>
      <c r="FK13" s="188"/>
      <c r="FL13" s="188"/>
      <c r="FM13" s="188"/>
      <c r="FN13" s="188"/>
      <c r="FO13" s="188"/>
      <c r="FP13" s="188"/>
      <c r="FQ13" s="188"/>
      <c r="FR13" s="188"/>
      <c r="FS13" s="188"/>
      <c r="FT13" s="188"/>
      <c r="FU13" s="188"/>
      <c r="FV13" s="188"/>
      <c r="FW13" s="188"/>
      <c r="FX13" s="188"/>
      <c r="FY13" s="188"/>
      <c r="FZ13" s="188"/>
      <c r="GA13" s="188"/>
      <c r="GB13" s="188"/>
      <c r="GC13" s="188"/>
      <c r="GD13" s="188"/>
      <c r="GE13" s="188"/>
      <c r="GF13" s="188"/>
      <c r="GG13" s="188"/>
      <c r="GH13" s="188"/>
      <c r="GI13" s="188"/>
      <c r="GJ13" s="188"/>
      <c r="GK13" s="188"/>
      <c r="GL13" s="188"/>
      <c r="GM13" s="188"/>
      <c r="GN13" s="188"/>
      <c r="GO13" s="188"/>
      <c r="GP13" s="188"/>
      <c r="GQ13" s="188"/>
      <c r="GR13" s="188"/>
      <c r="GS13" s="188"/>
      <c r="GT13" s="188"/>
      <c r="GU13" s="188"/>
      <c r="GV13" s="188"/>
      <c r="GW13" s="188"/>
      <c r="GX13" s="188"/>
      <c r="GY13" s="188"/>
      <c r="GZ13" s="188"/>
      <c r="HA13" s="188"/>
      <c r="HB13" s="188"/>
      <c r="HC13" s="188"/>
      <c r="HD13" s="188"/>
      <c r="HE13" s="188"/>
      <c r="HF13" s="188"/>
      <c r="HG13" s="188"/>
      <c r="HH13" s="188"/>
      <c r="HI13" s="188"/>
      <c r="HJ13" s="188"/>
      <c r="HK13" s="188"/>
      <c r="HL13" s="188"/>
      <c r="HM13" s="188"/>
      <c r="HN13" s="188"/>
      <c r="HO13" s="188"/>
      <c r="HP13" s="188"/>
      <c r="HQ13" s="188"/>
      <c r="HR13" s="188"/>
      <c r="HS13" s="188"/>
      <c r="HT13" s="188"/>
      <c r="HU13" s="188"/>
      <c r="HV13" s="188"/>
      <c r="HW13" s="188"/>
      <c r="HX13" s="188"/>
      <c r="HY13" s="188"/>
      <c r="HZ13" s="188"/>
      <c r="IA13" s="188"/>
      <c r="IB13" s="188"/>
      <c r="IC13" s="188"/>
      <c r="ID13" s="188"/>
    </row>
    <row r="14" spans="2:238" s="187" customFormat="1" ht="27.75" customHeight="1">
      <c r="B14" s="168">
        <v>2</v>
      </c>
      <c r="C14" s="413" t="s">
        <v>442</v>
      </c>
      <c r="D14" s="414"/>
      <c r="E14" s="414"/>
      <c r="F14" s="415"/>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c r="DQ14" s="188"/>
      <c r="DR14" s="188"/>
      <c r="DS14" s="188"/>
      <c r="DT14" s="188"/>
      <c r="DU14" s="188"/>
      <c r="DV14" s="188"/>
      <c r="DW14" s="188"/>
      <c r="DX14" s="188"/>
      <c r="DY14" s="188"/>
      <c r="DZ14" s="188"/>
      <c r="EA14" s="188"/>
      <c r="EB14" s="188"/>
      <c r="EC14" s="188"/>
      <c r="ED14" s="188"/>
      <c r="EE14" s="188"/>
      <c r="EF14" s="188"/>
      <c r="EG14" s="188"/>
      <c r="EH14" s="188"/>
      <c r="EI14" s="188"/>
      <c r="EJ14" s="188"/>
      <c r="EK14" s="188"/>
      <c r="EL14" s="188"/>
      <c r="EM14" s="188"/>
      <c r="EN14" s="188"/>
      <c r="EO14" s="188"/>
      <c r="EP14" s="188"/>
      <c r="EQ14" s="188"/>
      <c r="ER14" s="188"/>
      <c r="ES14" s="188"/>
      <c r="ET14" s="188"/>
      <c r="EU14" s="188"/>
      <c r="EV14" s="188"/>
      <c r="EW14" s="188"/>
      <c r="EX14" s="188"/>
      <c r="EY14" s="188"/>
      <c r="EZ14" s="188"/>
      <c r="FA14" s="188"/>
      <c r="FB14" s="188"/>
      <c r="FC14" s="188"/>
      <c r="FD14" s="188"/>
      <c r="FE14" s="188"/>
      <c r="FF14" s="188"/>
      <c r="FG14" s="188"/>
      <c r="FH14" s="188"/>
      <c r="FI14" s="188"/>
      <c r="FJ14" s="188"/>
      <c r="FK14" s="188"/>
      <c r="FL14" s="188"/>
      <c r="FM14" s="188"/>
      <c r="FN14" s="188"/>
      <c r="FO14" s="188"/>
      <c r="FP14" s="188"/>
      <c r="FQ14" s="188"/>
      <c r="FR14" s="188"/>
      <c r="FS14" s="188"/>
      <c r="FT14" s="188"/>
      <c r="FU14" s="188"/>
      <c r="FV14" s="188"/>
      <c r="FW14" s="188"/>
      <c r="FX14" s="188"/>
      <c r="FY14" s="188"/>
      <c r="FZ14" s="188"/>
      <c r="GA14" s="188"/>
      <c r="GB14" s="188"/>
      <c r="GC14" s="188"/>
      <c r="GD14" s="188"/>
      <c r="GE14" s="188"/>
      <c r="GF14" s="188"/>
      <c r="GG14" s="188"/>
      <c r="GH14" s="188"/>
      <c r="GI14" s="188"/>
      <c r="GJ14" s="188"/>
      <c r="GK14" s="188"/>
      <c r="GL14" s="188"/>
      <c r="GM14" s="188"/>
      <c r="GN14" s="188"/>
      <c r="GO14" s="188"/>
      <c r="GP14" s="188"/>
      <c r="GQ14" s="188"/>
      <c r="GR14" s="188"/>
      <c r="GS14" s="188"/>
      <c r="GT14" s="188"/>
      <c r="GU14" s="188"/>
      <c r="GV14" s="188"/>
      <c r="GW14" s="188"/>
      <c r="GX14" s="188"/>
      <c r="GY14" s="188"/>
      <c r="GZ14" s="188"/>
      <c r="HA14" s="188"/>
      <c r="HB14" s="188"/>
      <c r="HC14" s="188"/>
      <c r="HD14" s="188"/>
      <c r="HE14" s="188"/>
      <c r="HF14" s="188"/>
      <c r="HG14" s="188"/>
      <c r="HH14" s="188"/>
      <c r="HI14" s="188"/>
      <c r="HJ14" s="188"/>
      <c r="HK14" s="188"/>
      <c r="HL14" s="188"/>
      <c r="HM14" s="188"/>
      <c r="HN14" s="188"/>
      <c r="HO14" s="188"/>
      <c r="HP14" s="188"/>
      <c r="HQ14" s="188"/>
      <c r="HR14" s="188"/>
      <c r="HS14" s="188"/>
      <c r="HT14" s="188"/>
      <c r="HU14" s="188"/>
      <c r="HV14" s="188"/>
      <c r="HW14" s="188"/>
      <c r="HX14" s="188"/>
      <c r="HY14" s="188"/>
      <c r="HZ14" s="188"/>
      <c r="IA14" s="188"/>
      <c r="IB14" s="188"/>
      <c r="IC14" s="188"/>
      <c r="ID14" s="188"/>
    </row>
    <row r="15" spans="2:255" s="116" customFormat="1" ht="12">
      <c r="B15" s="113"/>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row>
    <row r="16" spans="2:255" s="116" customFormat="1" ht="12">
      <c r="B16" s="113"/>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c r="IT16" s="104"/>
      <c r="IU16" s="104"/>
    </row>
    <row r="17" spans="2:255" s="116" customFormat="1" ht="12">
      <c r="B17" s="11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c r="IR17" s="104"/>
      <c r="IS17" s="104"/>
      <c r="IT17" s="104"/>
      <c r="IU17" s="104"/>
    </row>
    <row r="18" spans="2:255" s="116" customFormat="1" ht="12">
      <c r="B18" s="113"/>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4"/>
      <c r="IP18" s="104"/>
      <c r="IQ18" s="104"/>
      <c r="IR18" s="104"/>
      <c r="IS18" s="104"/>
      <c r="IT18" s="104"/>
      <c r="IU18" s="104"/>
    </row>
    <row r="19" spans="2:255" s="116" customFormat="1" ht="12">
      <c r="B19" s="113"/>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c r="IQ19" s="104"/>
      <c r="IR19" s="104"/>
      <c r="IS19" s="104"/>
      <c r="IT19" s="104"/>
      <c r="IU19" s="104"/>
    </row>
    <row r="20" spans="2:255" s="116" customFormat="1" ht="12">
      <c r="B20" s="11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4"/>
      <c r="IP20" s="104"/>
      <c r="IQ20" s="104"/>
      <c r="IR20" s="104"/>
      <c r="IS20" s="104"/>
      <c r="IT20" s="104"/>
      <c r="IU20" s="104"/>
    </row>
    <row r="21" spans="2:255" s="116" customFormat="1" ht="12">
      <c r="B21" s="113"/>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4"/>
      <c r="IP21" s="104"/>
      <c r="IQ21" s="104"/>
      <c r="IR21" s="104"/>
      <c r="IS21" s="104"/>
      <c r="IT21" s="104"/>
      <c r="IU21" s="104"/>
    </row>
    <row r="22" spans="2:255" s="116" customFormat="1" ht="12">
      <c r="B22" s="113"/>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4"/>
      <c r="IP22" s="104"/>
      <c r="IQ22" s="104"/>
      <c r="IR22" s="104"/>
      <c r="IS22" s="104"/>
      <c r="IT22" s="104"/>
      <c r="IU22" s="104"/>
    </row>
    <row r="23" spans="2:255" s="116" customFormat="1" ht="12">
      <c r="B23" s="113"/>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4"/>
      <c r="IP23" s="104"/>
      <c r="IQ23" s="104"/>
      <c r="IR23" s="104"/>
      <c r="IS23" s="104"/>
      <c r="IT23" s="104"/>
      <c r="IU23" s="104"/>
    </row>
    <row r="24" spans="2:255" s="116" customFormat="1" ht="12">
      <c r="B24" s="113"/>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4"/>
      <c r="IP24" s="104"/>
      <c r="IQ24" s="104"/>
      <c r="IR24" s="104"/>
      <c r="IS24" s="104"/>
      <c r="IT24" s="104"/>
      <c r="IU24" s="104"/>
    </row>
    <row r="25" spans="2:255" s="116" customFormat="1" ht="12">
      <c r="B25" s="113"/>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c r="IQ25" s="104"/>
      <c r="IR25" s="104"/>
      <c r="IS25" s="104"/>
      <c r="IT25" s="104"/>
      <c r="IU25" s="104"/>
    </row>
    <row r="26" spans="2:255" s="116" customFormat="1" ht="12">
      <c r="B26" s="113"/>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4"/>
      <c r="IP26" s="104"/>
      <c r="IQ26" s="104"/>
      <c r="IR26" s="104"/>
      <c r="IS26" s="104"/>
      <c r="IT26" s="104"/>
      <c r="IU26" s="104"/>
    </row>
    <row r="27" spans="2:255" s="116" customFormat="1" ht="12">
      <c r="B27" s="113"/>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4"/>
      <c r="IP27" s="104"/>
      <c r="IQ27" s="104"/>
      <c r="IR27" s="104"/>
      <c r="IS27" s="104"/>
      <c r="IT27" s="104"/>
      <c r="IU27" s="104"/>
    </row>
    <row r="28" spans="2:255" s="116" customFormat="1" ht="12">
      <c r="B28" s="113"/>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4"/>
      <c r="IP28" s="104"/>
      <c r="IQ28" s="104"/>
      <c r="IR28" s="104"/>
      <c r="IS28" s="104"/>
      <c r="IT28" s="104"/>
      <c r="IU28" s="104"/>
    </row>
    <row r="29" spans="2:255" s="116" customFormat="1" ht="12">
      <c r="B29" s="113"/>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c r="IK29" s="104"/>
      <c r="IL29" s="104"/>
      <c r="IM29" s="104"/>
      <c r="IN29" s="104"/>
      <c r="IO29" s="104"/>
      <c r="IP29" s="104"/>
      <c r="IQ29" s="104"/>
      <c r="IR29" s="104"/>
      <c r="IS29" s="104"/>
      <c r="IT29" s="104"/>
      <c r="IU29" s="104"/>
    </row>
    <row r="30" spans="2:255" s="116" customFormat="1" ht="12">
      <c r="B30" s="11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c r="FF30" s="104"/>
      <c r="FG30" s="104"/>
      <c r="FH30" s="104"/>
      <c r="FI30" s="104"/>
      <c r="FJ30" s="104"/>
      <c r="FK30" s="104"/>
      <c r="FL30" s="104"/>
      <c r="FM30" s="104"/>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c r="GJ30" s="104"/>
      <c r="GK30" s="104"/>
      <c r="GL30" s="104"/>
      <c r="GM30" s="104"/>
      <c r="GN30" s="104"/>
      <c r="GO30" s="104"/>
      <c r="GP30" s="104"/>
      <c r="GQ30" s="104"/>
      <c r="GR30" s="104"/>
      <c r="GS30" s="104"/>
      <c r="GT30" s="104"/>
      <c r="GU30" s="104"/>
      <c r="GV30" s="104"/>
      <c r="GW30" s="104"/>
      <c r="GX30" s="104"/>
      <c r="GY30" s="104"/>
      <c r="GZ30" s="104"/>
      <c r="HA30" s="104"/>
      <c r="HB30" s="104"/>
      <c r="HC30" s="104"/>
      <c r="HD30" s="104"/>
      <c r="HE30" s="104"/>
      <c r="HF30" s="104"/>
      <c r="HG30" s="104"/>
      <c r="HH30" s="104"/>
      <c r="HI30" s="104"/>
      <c r="HJ30" s="104"/>
      <c r="HK30" s="104"/>
      <c r="HL30" s="104"/>
      <c r="HM30" s="104"/>
      <c r="HN30" s="104"/>
      <c r="HO30" s="104"/>
      <c r="HP30" s="104"/>
      <c r="HQ30" s="104"/>
      <c r="HR30" s="104"/>
      <c r="HS30" s="104"/>
      <c r="HT30" s="104"/>
      <c r="HU30" s="104"/>
      <c r="HV30" s="104"/>
      <c r="HW30" s="104"/>
      <c r="HX30" s="104"/>
      <c r="HY30" s="104"/>
      <c r="HZ30" s="104"/>
      <c r="IA30" s="104"/>
      <c r="IB30" s="104"/>
      <c r="IC30" s="104"/>
      <c r="ID30" s="104"/>
      <c r="IE30" s="104"/>
      <c r="IF30" s="104"/>
      <c r="IG30" s="104"/>
      <c r="IH30" s="104"/>
      <c r="II30" s="104"/>
      <c r="IJ30" s="104"/>
      <c r="IK30" s="104"/>
      <c r="IL30" s="104"/>
      <c r="IM30" s="104"/>
      <c r="IN30" s="104"/>
      <c r="IO30" s="104"/>
      <c r="IP30" s="104"/>
      <c r="IQ30" s="104"/>
      <c r="IR30" s="104"/>
      <c r="IS30" s="104"/>
      <c r="IT30" s="104"/>
      <c r="IU30" s="104"/>
    </row>
    <row r="31" spans="2:255" s="116" customFormat="1" ht="12">
      <c r="B31" s="113"/>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c r="IK31" s="104"/>
      <c r="IL31" s="104"/>
      <c r="IM31" s="104"/>
      <c r="IN31" s="104"/>
      <c r="IO31" s="104"/>
      <c r="IP31" s="104"/>
      <c r="IQ31" s="104"/>
      <c r="IR31" s="104"/>
      <c r="IS31" s="104"/>
      <c r="IT31" s="104"/>
      <c r="IU31" s="104"/>
    </row>
    <row r="32" spans="2:255" s="116" customFormat="1" ht="12">
      <c r="B32" s="113"/>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c r="IK32" s="104"/>
      <c r="IL32" s="104"/>
      <c r="IM32" s="104"/>
      <c r="IN32" s="104"/>
      <c r="IO32" s="104"/>
      <c r="IP32" s="104"/>
      <c r="IQ32" s="104"/>
      <c r="IR32" s="104"/>
      <c r="IS32" s="104"/>
      <c r="IT32" s="104"/>
      <c r="IU32" s="104"/>
    </row>
    <row r="33" spans="2:255" s="116" customFormat="1" ht="12">
      <c r="B33" s="113"/>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4"/>
      <c r="DJ33" s="104"/>
      <c r="DK33" s="104"/>
      <c r="DL33" s="104"/>
      <c r="DM33" s="104"/>
      <c r="DN33" s="104"/>
      <c r="DO33" s="104"/>
      <c r="DP33" s="104"/>
      <c r="DQ33" s="104"/>
      <c r="DR33" s="104"/>
      <c r="DS33" s="104"/>
      <c r="DT33" s="104"/>
      <c r="DU33" s="104"/>
      <c r="DV33" s="104"/>
      <c r="DW33" s="104"/>
      <c r="DX33" s="104"/>
      <c r="DY33" s="104"/>
      <c r="DZ33" s="104"/>
      <c r="EA33" s="104"/>
      <c r="EB33" s="104"/>
      <c r="EC33" s="104"/>
      <c r="ED33" s="104"/>
      <c r="EE33" s="104"/>
      <c r="EF33" s="104"/>
      <c r="EG33" s="104"/>
      <c r="EH33" s="104"/>
      <c r="EI33" s="104"/>
      <c r="EJ33" s="104"/>
      <c r="EK33" s="104"/>
      <c r="EL33" s="104"/>
      <c r="EM33" s="104"/>
      <c r="EN33" s="104"/>
      <c r="EO33" s="104"/>
      <c r="EP33" s="104"/>
      <c r="EQ33" s="104"/>
      <c r="ER33" s="104"/>
      <c r="ES33" s="104"/>
      <c r="ET33" s="104"/>
      <c r="EU33" s="104"/>
      <c r="EV33" s="104"/>
      <c r="EW33" s="104"/>
      <c r="EX33" s="104"/>
      <c r="EY33" s="104"/>
      <c r="EZ33" s="104"/>
      <c r="FA33" s="104"/>
      <c r="FB33" s="104"/>
      <c r="FC33" s="104"/>
      <c r="FD33" s="104"/>
      <c r="FE33" s="104"/>
      <c r="FF33" s="104"/>
      <c r="FG33" s="104"/>
      <c r="FH33" s="104"/>
      <c r="FI33" s="104"/>
      <c r="FJ33" s="104"/>
      <c r="FK33" s="104"/>
      <c r="FL33" s="104"/>
      <c r="FM33" s="104"/>
      <c r="FN33" s="104"/>
      <c r="FO33" s="104"/>
      <c r="FP33" s="104"/>
      <c r="FQ33" s="104"/>
      <c r="FR33" s="104"/>
      <c r="FS33" s="104"/>
      <c r="FT33" s="104"/>
      <c r="FU33" s="104"/>
      <c r="FV33" s="104"/>
      <c r="FW33" s="104"/>
      <c r="FX33" s="104"/>
      <c r="FY33" s="104"/>
      <c r="FZ33" s="104"/>
      <c r="GA33" s="104"/>
      <c r="GB33" s="104"/>
      <c r="GC33" s="104"/>
      <c r="GD33" s="104"/>
      <c r="GE33" s="104"/>
      <c r="GF33" s="104"/>
      <c r="GG33" s="104"/>
      <c r="GH33" s="104"/>
      <c r="GI33" s="104"/>
      <c r="GJ33" s="104"/>
      <c r="GK33" s="104"/>
      <c r="GL33" s="104"/>
      <c r="GM33" s="104"/>
      <c r="GN33" s="104"/>
      <c r="GO33" s="104"/>
      <c r="GP33" s="104"/>
      <c r="GQ33" s="104"/>
      <c r="GR33" s="104"/>
      <c r="GS33" s="104"/>
      <c r="GT33" s="104"/>
      <c r="GU33" s="104"/>
      <c r="GV33" s="104"/>
      <c r="GW33" s="104"/>
      <c r="GX33" s="104"/>
      <c r="GY33" s="104"/>
      <c r="GZ33" s="104"/>
      <c r="HA33" s="104"/>
      <c r="HB33" s="104"/>
      <c r="HC33" s="104"/>
      <c r="HD33" s="104"/>
      <c r="HE33" s="104"/>
      <c r="HF33" s="104"/>
      <c r="HG33" s="104"/>
      <c r="HH33" s="104"/>
      <c r="HI33" s="104"/>
      <c r="HJ33" s="104"/>
      <c r="HK33" s="104"/>
      <c r="HL33" s="104"/>
      <c r="HM33" s="104"/>
      <c r="HN33" s="104"/>
      <c r="HO33" s="104"/>
      <c r="HP33" s="104"/>
      <c r="HQ33" s="104"/>
      <c r="HR33" s="104"/>
      <c r="HS33" s="104"/>
      <c r="HT33" s="104"/>
      <c r="HU33" s="104"/>
      <c r="HV33" s="104"/>
      <c r="HW33" s="104"/>
      <c r="HX33" s="104"/>
      <c r="HY33" s="104"/>
      <c r="HZ33" s="104"/>
      <c r="IA33" s="104"/>
      <c r="IB33" s="104"/>
      <c r="IC33" s="104"/>
      <c r="ID33" s="104"/>
      <c r="IE33" s="104"/>
      <c r="IF33" s="104"/>
      <c r="IG33" s="104"/>
      <c r="IH33" s="104"/>
      <c r="II33" s="104"/>
      <c r="IJ33" s="104"/>
      <c r="IK33" s="104"/>
      <c r="IL33" s="104"/>
      <c r="IM33" s="104"/>
      <c r="IN33" s="104"/>
      <c r="IO33" s="104"/>
      <c r="IP33" s="104"/>
      <c r="IQ33" s="104"/>
      <c r="IR33" s="104"/>
      <c r="IS33" s="104"/>
      <c r="IT33" s="104"/>
      <c r="IU33" s="104"/>
    </row>
    <row r="34" spans="2:255" s="116" customFormat="1" ht="12">
      <c r="B34" s="113"/>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04"/>
      <c r="EF34" s="104"/>
      <c r="EG34" s="104"/>
      <c r="EH34" s="104"/>
      <c r="EI34" s="104"/>
      <c r="EJ34" s="104"/>
      <c r="EK34" s="104"/>
      <c r="EL34" s="104"/>
      <c r="EM34" s="104"/>
      <c r="EN34" s="104"/>
      <c r="EO34" s="104"/>
      <c r="EP34" s="104"/>
      <c r="EQ34" s="104"/>
      <c r="ER34" s="104"/>
      <c r="ES34" s="104"/>
      <c r="ET34" s="104"/>
      <c r="EU34" s="104"/>
      <c r="EV34" s="104"/>
      <c r="EW34" s="104"/>
      <c r="EX34" s="104"/>
      <c r="EY34" s="104"/>
      <c r="EZ34" s="104"/>
      <c r="FA34" s="104"/>
      <c r="FB34" s="104"/>
      <c r="FC34" s="104"/>
      <c r="FD34" s="104"/>
      <c r="FE34" s="104"/>
      <c r="FF34" s="104"/>
      <c r="FG34" s="104"/>
      <c r="FH34" s="104"/>
      <c r="FI34" s="104"/>
      <c r="FJ34" s="104"/>
      <c r="FK34" s="104"/>
      <c r="FL34" s="104"/>
      <c r="FM34" s="104"/>
      <c r="FN34" s="104"/>
      <c r="FO34" s="104"/>
      <c r="FP34" s="104"/>
      <c r="FQ34" s="104"/>
      <c r="FR34" s="104"/>
      <c r="FS34" s="104"/>
      <c r="FT34" s="104"/>
      <c r="FU34" s="104"/>
      <c r="FV34" s="104"/>
      <c r="FW34" s="104"/>
      <c r="FX34" s="104"/>
      <c r="FY34" s="104"/>
      <c r="FZ34" s="104"/>
      <c r="GA34" s="104"/>
      <c r="GB34" s="104"/>
      <c r="GC34" s="104"/>
      <c r="GD34" s="104"/>
      <c r="GE34" s="104"/>
      <c r="GF34" s="104"/>
      <c r="GG34" s="104"/>
      <c r="GH34" s="104"/>
      <c r="GI34" s="104"/>
      <c r="GJ34" s="104"/>
      <c r="GK34" s="104"/>
      <c r="GL34" s="104"/>
      <c r="GM34" s="104"/>
      <c r="GN34" s="104"/>
      <c r="GO34" s="104"/>
      <c r="GP34" s="104"/>
      <c r="GQ34" s="104"/>
      <c r="GR34" s="104"/>
      <c r="GS34" s="104"/>
      <c r="GT34" s="104"/>
      <c r="GU34" s="104"/>
      <c r="GV34" s="104"/>
      <c r="GW34" s="104"/>
      <c r="GX34" s="104"/>
      <c r="GY34" s="104"/>
      <c r="GZ34" s="104"/>
      <c r="HA34" s="104"/>
      <c r="HB34" s="104"/>
      <c r="HC34" s="104"/>
      <c r="HD34" s="104"/>
      <c r="HE34" s="104"/>
      <c r="HF34" s="104"/>
      <c r="HG34" s="104"/>
      <c r="HH34" s="104"/>
      <c r="HI34" s="104"/>
      <c r="HJ34" s="104"/>
      <c r="HK34" s="104"/>
      <c r="HL34" s="104"/>
      <c r="HM34" s="104"/>
      <c r="HN34" s="104"/>
      <c r="HO34" s="104"/>
      <c r="HP34" s="104"/>
      <c r="HQ34" s="104"/>
      <c r="HR34" s="104"/>
      <c r="HS34" s="104"/>
      <c r="HT34" s="104"/>
      <c r="HU34" s="104"/>
      <c r="HV34" s="104"/>
      <c r="HW34" s="104"/>
      <c r="HX34" s="104"/>
      <c r="HY34" s="104"/>
      <c r="HZ34" s="104"/>
      <c r="IA34" s="104"/>
      <c r="IB34" s="104"/>
      <c r="IC34" s="104"/>
      <c r="ID34" s="104"/>
      <c r="IE34" s="104"/>
      <c r="IF34" s="104"/>
      <c r="IG34" s="104"/>
      <c r="IH34" s="104"/>
      <c r="II34" s="104"/>
      <c r="IJ34" s="104"/>
      <c r="IK34" s="104"/>
      <c r="IL34" s="104"/>
      <c r="IM34" s="104"/>
      <c r="IN34" s="104"/>
      <c r="IO34" s="104"/>
      <c r="IP34" s="104"/>
      <c r="IQ34" s="104"/>
      <c r="IR34" s="104"/>
      <c r="IS34" s="104"/>
      <c r="IT34" s="104"/>
      <c r="IU34" s="104"/>
    </row>
    <row r="35" spans="2:255" s="116" customFormat="1" ht="12">
      <c r="B35" s="113"/>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4"/>
      <c r="CQ35" s="104"/>
      <c r="CR35" s="104"/>
      <c r="CS35" s="104"/>
      <c r="CT35" s="104"/>
      <c r="CU35" s="104"/>
      <c r="CV35" s="104"/>
      <c r="CW35" s="104"/>
      <c r="CX35" s="104"/>
      <c r="CY35" s="104"/>
      <c r="CZ35" s="104"/>
      <c r="DA35" s="104"/>
      <c r="DB35" s="104"/>
      <c r="DC35" s="104"/>
      <c r="DD35" s="104"/>
      <c r="DE35" s="104"/>
      <c r="DF35" s="104"/>
      <c r="DG35" s="104"/>
      <c r="DH35" s="104"/>
      <c r="DI35" s="104"/>
      <c r="DJ35" s="104"/>
      <c r="DK35" s="104"/>
      <c r="DL35" s="104"/>
      <c r="DM35" s="104"/>
      <c r="DN35" s="104"/>
      <c r="DO35" s="104"/>
      <c r="DP35" s="104"/>
      <c r="DQ35" s="104"/>
      <c r="DR35" s="104"/>
      <c r="DS35" s="104"/>
      <c r="DT35" s="104"/>
      <c r="DU35" s="104"/>
      <c r="DV35" s="104"/>
      <c r="DW35" s="104"/>
      <c r="DX35" s="104"/>
      <c r="DY35" s="104"/>
      <c r="DZ35" s="104"/>
      <c r="EA35" s="104"/>
      <c r="EB35" s="104"/>
      <c r="EC35" s="104"/>
      <c r="ED35" s="104"/>
      <c r="EE35" s="104"/>
      <c r="EF35" s="104"/>
      <c r="EG35" s="104"/>
      <c r="EH35" s="104"/>
      <c r="EI35" s="104"/>
      <c r="EJ35" s="104"/>
      <c r="EK35" s="104"/>
      <c r="EL35" s="104"/>
      <c r="EM35" s="104"/>
      <c r="EN35" s="104"/>
      <c r="EO35" s="104"/>
      <c r="EP35" s="104"/>
      <c r="EQ35" s="104"/>
      <c r="ER35" s="104"/>
      <c r="ES35" s="104"/>
      <c r="ET35" s="104"/>
      <c r="EU35" s="104"/>
      <c r="EV35" s="104"/>
      <c r="EW35" s="104"/>
      <c r="EX35" s="104"/>
      <c r="EY35" s="104"/>
      <c r="EZ35" s="104"/>
      <c r="FA35" s="104"/>
      <c r="FB35" s="104"/>
      <c r="FC35" s="104"/>
      <c r="FD35" s="104"/>
      <c r="FE35" s="104"/>
      <c r="FF35" s="104"/>
      <c r="FG35" s="104"/>
      <c r="FH35" s="104"/>
      <c r="FI35" s="104"/>
      <c r="FJ35" s="104"/>
      <c r="FK35" s="104"/>
      <c r="FL35" s="104"/>
      <c r="FM35" s="104"/>
      <c r="FN35" s="104"/>
      <c r="FO35" s="104"/>
      <c r="FP35" s="104"/>
      <c r="FQ35" s="104"/>
      <c r="FR35" s="104"/>
      <c r="FS35" s="104"/>
      <c r="FT35" s="104"/>
      <c r="FU35" s="104"/>
      <c r="FV35" s="104"/>
      <c r="FW35" s="104"/>
      <c r="FX35" s="104"/>
      <c r="FY35" s="104"/>
      <c r="FZ35" s="104"/>
      <c r="GA35" s="104"/>
      <c r="GB35" s="104"/>
      <c r="GC35" s="104"/>
      <c r="GD35" s="104"/>
      <c r="GE35" s="104"/>
      <c r="GF35" s="104"/>
      <c r="GG35" s="104"/>
      <c r="GH35" s="104"/>
      <c r="GI35" s="104"/>
      <c r="GJ35" s="104"/>
      <c r="GK35" s="104"/>
      <c r="GL35" s="104"/>
      <c r="GM35" s="104"/>
      <c r="GN35" s="104"/>
      <c r="GO35" s="104"/>
      <c r="GP35" s="104"/>
      <c r="GQ35" s="104"/>
      <c r="GR35" s="104"/>
      <c r="GS35" s="104"/>
      <c r="GT35" s="104"/>
      <c r="GU35" s="104"/>
      <c r="GV35" s="104"/>
      <c r="GW35" s="104"/>
      <c r="GX35" s="104"/>
      <c r="GY35" s="104"/>
      <c r="GZ35" s="104"/>
      <c r="HA35" s="104"/>
      <c r="HB35" s="104"/>
      <c r="HC35" s="104"/>
      <c r="HD35" s="104"/>
      <c r="HE35" s="104"/>
      <c r="HF35" s="104"/>
      <c r="HG35" s="104"/>
      <c r="HH35" s="104"/>
      <c r="HI35" s="104"/>
      <c r="HJ35" s="104"/>
      <c r="HK35" s="104"/>
      <c r="HL35" s="104"/>
      <c r="HM35" s="104"/>
      <c r="HN35" s="104"/>
      <c r="HO35" s="104"/>
      <c r="HP35" s="104"/>
      <c r="HQ35" s="104"/>
      <c r="HR35" s="104"/>
      <c r="HS35" s="104"/>
      <c r="HT35" s="104"/>
      <c r="HU35" s="104"/>
      <c r="HV35" s="104"/>
      <c r="HW35" s="104"/>
      <c r="HX35" s="104"/>
      <c r="HY35" s="104"/>
      <c r="HZ35" s="104"/>
      <c r="IA35" s="104"/>
      <c r="IB35" s="104"/>
      <c r="IC35" s="104"/>
      <c r="ID35" s="104"/>
      <c r="IE35" s="104"/>
      <c r="IF35" s="104"/>
      <c r="IG35" s="104"/>
      <c r="IH35" s="104"/>
      <c r="II35" s="104"/>
      <c r="IJ35" s="104"/>
      <c r="IK35" s="104"/>
      <c r="IL35" s="104"/>
      <c r="IM35" s="104"/>
      <c r="IN35" s="104"/>
      <c r="IO35" s="104"/>
      <c r="IP35" s="104"/>
      <c r="IQ35" s="104"/>
      <c r="IR35" s="104"/>
      <c r="IS35" s="104"/>
      <c r="IT35" s="104"/>
      <c r="IU35" s="104"/>
    </row>
    <row r="36" spans="2:255" s="116" customFormat="1" ht="12">
      <c r="B36" s="113"/>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c r="IK36" s="104"/>
      <c r="IL36" s="104"/>
      <c r="IM36" s="104"/>
      <c r="IN36" s="104"/>
      <c r="IO36" s="104"/>
      <c r="IP36" s="104"/>
      <c r="IQ36" s="104"/>
      <c r="IR36" s="104"/>
      <c r="IS36" s="104"/>
      <c r="IT36" s="104"/>
      <c r="IU36" s="104"/>
    </row>
    <row r="37" spans="2:255" s="116" customFormat="1" ht="12">
      <c r="B37" s="113"/>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c r="IK37" s="104"/>
      <c r="IL37" s="104"/>
      <c r="IM37" s="104"/>
      <c r="IN37" s="104"/>
      <c r="IO37" s="104"/>
      <c r="IP37" s="104"/>
      <c r="IQ37" s="104"/>
      <c r="IR37" s="104"/>
      <c r="IS37" s="104"/>
      <c r="IT37" s="104"/>
      <c r="IU37" s="104"/>
    </row>
    <row r="38" spans="2:255" s="116" customFormat="1" ht="12">
      <c r="B38" s="113"/>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c r="IK38" s="104"/>
      <c r="IL38" s="104"/>
      <c r="IM38" s="104"/>
      <c r="IN38" s="104"/>
      <c r="IO38" s="104"/>
      <c r="IP38" s="104"/>
      <c r="IQ38" s="104"/>
      <c r="IR38" s="104"/>
      <c r="IS38" s="104"/>
      <c r="IT38" s="104"/>
      <c r="IU38" s="104"/>
    </row>
    <row r="39" spans="2:255" s="116" customFormat="1" ht="12">
      <c r="B39" s="113"/>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c r="IK39" s="104"/>
      <c r="IL39" s="104"/>
      <c r="IM39" s="104"/>
      <c r="IN39" s="104"/>
      <c r="IO39" s="104"/>
      <c r="IP39" s="104"/>
      <c r="IQ39" s="104"/>
      <c r="IR39" s="104"/>
      <c r="IS39" s="104"/>
      <c r="IT39" s="104"/>
      <c r="IU39" s="104"/>
    </row>
    <row r="40" spans="2:255" s="116" customFormat="1" ht="12">
      <c r="B40" s="113"/>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c r="IK40" s="104"/>
      <c r="IL40" s="104"/>
      <c r="IM40" s="104"/>
      <c r="IN40" s="104"/>
      <c r="IO40" s="104"/>
      <c r="IP40" s="104"/>
      <c r="IQ40" s="104"/>
      <c r="IR40" s="104"/>
      <c r="IS40" s="104"/>
      <c r="IT40" s="104"/>
      <c r="IU40" s="104"/>
    </row>
    <row r="41" spans="2:255" s="116" customFormat="1" ht="12">
      <c r="B41" s="113"/>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4"/>
      <c r="DV41" s="104"/>
      <c r="DW41" s="104"/>
      <c r="DX41" s="104"/>
      <c r="DY41" s="104"/>
      <c r="DZ41" s="104"/>
      <c r="EA41" s="104"/>
      <c r="EB41" s="104"/>
      <c r="EC41" s="104"/>
      <c r="ED41" s="104"/>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4"/>
      <c r="IP41" s="104"/>
      <c r="IQ41" s="104"/>
      <c r="IR41" s="104"/>
      <c r="IS41" s="104"/>
      <c r="IT41" s="104"/>
      <c r="IU41" s="104"/>
    </row>
    <row r="42" spans="2:255" s="116" customFormat="1" ht="12">
      <c r="B42" s="113"/>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4"/>
      <c r="IP42" s="104"/>
      <c r="IQ42" s="104"/>
      <c r="IR42" s="104"/>
      <c r="IS42" s="104"/>
      <c r="IT42" s="104"/>
      <c r="IU42" s="104"/>
    </row>
    <row r="43" spans="2:255" s="116" customFormat="1" ht="12">
      <c r="B43" s="113"/>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4"/>
      <c r="IP43" s="104"/>
      <c r="IQ43" s="104"/>
      <c r="IR43" s="104"/>
      <c r="IS43" s="104"/>
      <c r="IT43" s="104"/>
      <c r="IU43" s="104"/>
    </row>
    <row r="44" spans="2:255" s="116" customFormat="1" ht="12">
      <c r="B44" s="113"/>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4"/>
      <c r="DV44" s="104"/>
      <c r="DW44" s="104"/>
      <c r="DX44" s="104"/>
      <c r="DY44" s="104"/>
      <c r="DZ44" s="104"/>
      <c r="EA44" s="104"/>
      <c r="EB44" s="104"/>
      <c r="EC44" s="104"/>
      <c r="ED44" s="104"/>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4"/>
      <c r="IP44" s="104"/>
      <c r="IQ44" s="104"/>
      <c r="IR44" s="104"/>
      <c r="IS44" s="104"/>
      <c r="IT44" s="104"/>
      <c r="IU44" s="104"/>
    </row>
    <row r="45" spans="2:255" s="116" customFormat="1" ht="12">
      <c r="B45" s="113"/>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4"/>
      <c r="IP45" s="104"/>
      <c r="IQ45" s="104"/>
      <c r="IR45" s="104"/>
      <c r="IS45" s="104"/>
      <c r="IT45" s="104"/>
      <c r="IU45" s="104"/>
    </row>
    <row r="46" spans="2:255" s="116" customFormat="1" ht="12">
      <c r="B46" s="113"/>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4"/>
      <c r="DV46" s="104"/>
      <c r="DW46" s="104"/>
      <c r="DX46" s="104"/>
      <c r="DY46" s="104"/>
      <c r="DZ46" s="104"/>
      <c r="EA46" s="104"/>
      <c r="EB46" s="104"/>
      <c r="EC46" s="104"/>
      <c r="ED46" s="104"/>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4"/>
      <c r="IP46" s="104"/>
      <c r="IQ46" s="104"/>
      <c r="IR46" s="104"/>
      <c r="IS46" s="104"/>
      <c r="IT46" s="104"/>
      <c r="IU46" s="104"/>
    </row>
    <row r="47" spans="2:255" s="116" customFormat="1" ht="12">
      <c r="B47" s="113"/>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4"/>
      <c r="IP47" s="104"/>
      <c r="IQ47" s="104"/>
      <c r="IR47" s="104"/>
      <c r="IS47" s="104"/>
      <c r="IT47" s="104"/>
      <c r="IU47" s="104"/>
    </row>
    <row r="48" spans="2:255" s="116" customFormat="1" ht="12">
      <c r="B48" s="113"/>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4"/>
      <c r="IP48" s="104"/>
      <c r="IQ48" s="104"/>
      <c r="IR48" s="104"/>
      <c r="IS48" s="104"/>
      <c r="IT48" s="104"/>
      <c r="IU48" s="104"/>
    </row>
    <row r="49" spans="2:255" s="116" customFormat="1" ht="12">
      <c r="B49" s="113"/>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4"/>
      <c r="IP49" s="104"/>
      <c r="IQ49" s="104"/>
      <c r="IR49" s="104"/>
      <c r="IS49" s="104"/>
      <c r="IT49" s="104"/>
      <c r="IU49" s="104"/>
    </row>
  </sheetData>
  <sheetProtection password="C4A4" sheet="1" formatCells="0"/>
  <mergeCells count="5">
    <mergeCell ref="B2:F2"/>
    <mergeCell ref="B10:C10"/>
    <mergeCell ref="B12:F12"/>
    <mergeCell ref="C13:F13"/>
    <mergeCell ref="C14:F14"/>
  </mergeCells>
  <dataValidations count="1">
    <dataValidation type="list" allowBlank="1" showInputMessage="1" showErrorMessage="1" sqref="D5:D9">
      <formula1>"是,否"</formula1>
    </dataValidation>
  </dataValidations>
  <printOptions horizontalCentered="1"/>
  <pageMargins left="0.7479166666666667" right="0.7479166666666667" top="0.66875" bottom="0.9840277777777777"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B2:K29"/>
  <sheetViews>
    <sheetView view="pageBreakPreview" zoomScaleSheetLayoutView="100" zoomScalePageLayoutView="0" workbookViewId="0" topLeftCell="A14">
      <selection activeCell="B10" sqref="B10"/>
    </sheetView>
  </sheetViews>
  <sheetFormatPr defaultColWidth="9.00390625" defaultRowHeight="22.5" customHeight="1"/>
  <cols>
    <col min="1" max="1" width="3.00390625" style="6" customWidth="1"/>
    <col min="2" max="10" width="9.00390625" style="6" customWidth="1"/>
    <col min="11" max="11" width="2.875" style="6" customWidth="1"/>
    <col min="12" max="16384" width="9.00390625" style="6" customWidth="1"/>
  </cols>
  <sheetData>
    <row r="1" ht="14.25" customHeight="1"/>
    <row r="2" spans="2:11" ht="22.5">
      <c r="B2" s="7"/>
      <c r="C2" s="8"/>
      <c r="D2" s="9"/>
      <c r="E2" s="9"/>
      <c r="F2" s="9"/>
      <c r="G2" s="9"/>
      <c r="H2" s="9"/>
      <c r="I2" s="9"/>
      <c r="J2" s="10"/>
      <c r="K2" s="11"/>
    </row>
    <row r="3" spans="2:10" ht="22.5">
      <c r="B3" s="12"/>
      <c r="J3" s="13"/>
    </row>
    <row r="4" spans="2:10" ht="22.5">
      <c r="B4" s="12"/>
      <c r="J4" s="13"/>
    </row>
    <row r="5" spans="2:10" ht="22.5">
      <c r="B5" s="12"/>
      <c r="J5" s="13"/>
    </row>
    <row r="6" spans="2:10" ht="50.25" customHeight="1">
      <c r="B6" s="294" t="s">
        <v>25</v>
      </c>
      <c r="C6" s="295"/>
      <c r="D6" s="295"/>
      <c r="E6" s="295"/>
      <c r="F6" s="295"/>
      <c r="G6" s="295"/>
      <c r="H6" s="295"/>
      <c r="I6" s="295"/>
      <c r="J6" s="296"/>
    </row>
    <row r="7" spans="2:10" ht="22.5">
      <c r="B7" s="12"/>
      <c r="J7" s="13"/>
    </row>
    <row r="8" spans="2:10" ht="36.75" customHeight="1">
      <c r="B8" s="297" t="s">
        <v>26</v>
      </c>
      <c r="C8" s="298"/>
      <c r="D8" s="298"/>
      <c r="E8" s="298"/>
      <c r="F8" s="298"/>
      <c r="G8" s="298"/>
      <c r="H8" s="298"/>
      <c r="I8" s="298"/>
      <c r="J8" s="299"/>
    </row>
    <row r="9" spans="2:10" ht="40.5" customHeight="1">
      <c r="B9" s="297" t="s">
        <v>27</v>
      </c>
      <c r="C9" s="298"/>
      <c r="D9" s="298"/>
      <c r="E9" s="298"/>
      <c r="F9" s="298"/>
      <c r="G9" s="298"/>
      <c r="H9" s="298"/>
      <c r="I9" s="298"/>
      <c r="J9" s="299"/>
    </row>
    <row r="10" spans="2:10" ht="22.5">
      <c r="B10" s="12"/>
      <c r="J10" s="13"/>
    </row>
    <row r="11" spans="2:10" ht="22.5">
      <c r="B11" s="12"/>
      <c r="J11" s="13"/>
    </row>
    <row r="12" spans="2:10" ht="22.5">
      <c r="B12" s="12"/>
      <c r="J12" s="13"/>
    </row>
    <row r="13" spans="2:10" ht="22.5">
      <c r="B13" s="12"/>
      <c r="J13" s="13"/>
    </row>
    <row r="14" spans="2:10" ht="22.5">
      <c r="B14" s="12"/>
      <c r="J14" s="13"/>
    </row>
    <row r="15" spans="2:10" ht="22.5">
      <c r="B15" s="12"/>
      <c r="J15" s="13"/>
    </row>
    <row r="16" spans="2:10" ht="22.5">
      <c r="B16" s="12"/>
      <c r="J16" s="13"/>
    </row>
    <row r="17" spans="2:10" ht="22.5">
      <c r="B17" s="12"/>
      <c r="J17" s="13"/>
    </row>
    <row r="18" spans="2:10" ht="22.5">
      <c r="B18" s="12"/>
      <c r="J18" s="13"/>
    </row>
    <row r="19" spans="2:10" ht="22.5">
      <c r="B19" s="12"/>
      <c r="J19" s="13"/>
    </row>
    <row r="20" spans="2:10" ht="22.5">
      <c r="B20" s="12"/>
      <c r="J20" s="13"/>
    </row>
    <row r="21" spans="2:10" ht="22.5">
      <c r="B21" s="12"/>
      <c r="J21" s="13"/>
    </row>
    <row r="22" spans="2:10" ht="22.5">
      <c r="B22" s="12"/>
      <c r="J22" s="13"/>
    </row>
    <row r="23" spans="2:10" ht="22.5">
      <c r="B23" s="12"/>
      <c r="J23" s="13"/>
    </row>
    <row r="24" spans="2:10" ht="22.5">
      <c r="B24" s="12"/>
      <c r="J24" s="13"/>
    </row>
    <row r="25" spans="2:10" ht="22.5">
      <c r="B25" s="12"/>
      <c r="J25" s="13"/>
    </row>
    <row r="26" spans="2:10" ht="22.5">
      <c r="B26" s="12"/>
      <c r="J26" s="13"/>
    </row>
    <row r="27" spans="2:10" ht="22.5">
      <c r="B27" s="12"/>
      <c r="J27" s="13"/>
    </row>
    <row r="28" spans="2:10" ht="22.5">
      <c r="B28" s="12"/>
      <c r="J28" s="13"/>
    </row>
    <row r="29" spans="2:10" ht="22.5">
      <c r="B29" s="14"/>
      <c r="C29" s="15"/>
      <c r="D29" s="15"/>
      <c r="E29" s="15"/>
      <c r="F29" s="15"/>
      <c r="G29" s="15"/>
      <c r="H29" s="15"/>
      <c r="I29" s="15"/>
      <c r="J29" s="16"/>
    </row>
  </sheetData>
  <sheetProtection/>
  <mergeCells count="3">
    <mergeCell ref="B6:J6"/>
    <mergeCell ref="B8:J8"/>
    <mergeCell ref="B9:J9"/>
  </mergeCells>
  <printOptions/>
  <pageMargins left="0.5506944444444445" right="0.19652777777777777" top="0.7479166666666667" bottom="0.5506944444444445" header="0.275" footer="0.19652777777777777"/>
  <pageSetup horizontalDpi="600" verticalDpi="600" orientation="portrait" paperSize="9" r:id="rId2"/>
  <headerFooter alignWithMargins="0">
    <oddFooter>&amp;L&amp;"宋体"&amp;9模板开发方：&amp;G&amp;C&amp;"SimSun"&amp;9&amp;R&amp;"宋体"&amp;9模板开发资助方：&amp;G</oddFooter>
  </headerFooter>
  <legacyDrawingHF r:id="rId1"/>
</worksheet>
</file>

<file path=xl/worksheets/sheet20.xml><?xml version="1.0" encoding="utf-8"?>
<worksheet xmlns="http://schemas.openxmlformats.org/spreadsheetml/2006/main" xmlns:r="http://schemas.openxmlformats.org/officeDocument/2006/relationships">
  <sheetPr>
    <tabColor indexed="42"/>
  </sheetPr>
  <dimension ref="A2:F14"/>
  <sheetViews>
    <sheetView view="pageBreakPreview" zoomScaleSheetLayoutView="100" zoomScalePageLayoutView="0" workbookViewId="0" topLeftCell="A1">
      <selection activeCell="E10" sqref="E10"/>
    </sheetView>
  </sheetViews>
  <sheetFormatPr defaultColWidth="9.00390625" defaultRowHeight="14.25" customHeight="1"/>
  <cols>
    <col min="1" max="1" width="1.75390625" style="118" customWidth="1"/>
    <col min="2" max="2" width="4.75390625" style="142" customWidth="1"/>
    <col min="3" max="3" width="37.375" style="88" customWidth="1"/>
    <col min="4" max="4" width="6.75390625" style="88" customWidth="1"/>
    <col min="5" max="5" width="17.125" style="88" customWidth="1"/>
    <col min="6" max="6" width="12.375" style="88" customWidth="1"/>
    <col min="7" max="16384" width="9.00390625" style="118" customWidth="1"/>
  </cols>
  <sheetData>
    <row r="2" spans="2:6" ht="26.25" customHeight="1">
      <c r="B2" s="416" t="s">
        <v>443</v>
      </c>
      <c r="C2" s="416"/>
      <c r="D2" s="416"/>
      <c r="E2" s="416"/>
      <c r="F2" s="416"/>
    </row>
    <row r="3" spans="2:6" s="104" customFormat="1" ht="22.5" customHeight="1">
      <c r="B3" s="148" t="str">
        <f>CONCATENATE('报表目录'!B3,'报表目录'!D3)</f>
        <v>单位名称：</v>
      </c>
      <c r="D3" s="162" t="str">
        <f>CONCATENATE('报表目录'!B5,'报表目录'!D5)</f>
        <v>会计期间：</v>
      </c>
      <c r="F3" s="163" t="str">
        <f>CONCATENATE('报表目录'!B6,'报表目录'!D6)</f>
        <v>货币单位：</v>
      </c>
    </row>
    <row r="4" spans="2:6" s="104" customFormat="1" ht="34.5" customHeight="1">
      <c r="B4" s="290" t="s">
        <v>148</v>
      </c>
      <c r="C4" s="276" t="s">
        <v>444</v>
      </c>
      <c r="D4" s="277" t="s">
        <v>438</v>
      </c>
      <c r="E4" s="276" t="s">
        <v>445</v>
      </c>
      <c r="F4" s="289" t="s">
        <v>446</v>
      </c>
    </row>
    <row r="5" spans="2:6" s="104" customFormat="1" ht="18" customHeight="1">
      <c r="B5" s="114">
        <v>1</v>
      </c>
      <c r="C5" s="115"/>
      <c r="D5" s="115"/>
      <c r="E5" s="115"/>
      <c r="F5" s="185"/>
    </row>
    <row r="6" spans="2:6" s="104" customFormat="1" ht="18" customHeight="1">
      <c r="B6" s="114">
        <v>2</v>
      </c>
      <c r="C6" s="115"/>
      <c r="D6" s="115"/>
      <c r="E6" s="115"/>
      <c r="F6" s="186"/>
    </row>
    <row r="7" spans="2:6" s="104" customFormat="1" ht="18" customHeight="1">
      <c r="B7" s="114">
        <v>3</v>
      </c>
      <c r="C7" s="115"/>
      <c r="D7" s="115"/>
      <c r="E7" s="115"/>
      <c r="F7" s="186"/>
    </row>
    <row r="8" spans="2:6" s="104" customFormat="1" ht="18" customHeight="1">
      <c r="B8" s="114">
        <v>4</v>
      </c>
      <c r="C8" s="115"/>
      <c r="D8" s="115"/>
      <c r="E8" s="115"/>
      <c r="F8" s="185"/>
    </row>
    <row r="9" spans="2:6" s="104" customFormat="1" ht="18" customHeight="1">
      <c r="B9" s="114">
        <v>5</v>
      </c>
      <c r="C9" s="115"/>
      <c r="D9" s="115"/>
      <c r="E9" s="115"/>
      <c r="F9" s="185"/>
    </row>
    <row r="10" spans="2:6" s="104" customFormat="1" ht="18" customHeight="1">
      <c r="B10" s="409" t="s">
        <v>175</v>
      </c>
      <c r="C10" s="410"/>
      <c r="D10" s="287"/>
      <c r="E10" s="166">
        <f>SUM(E5:E9)</f>
        <v>0</v>
      </c>
      <c r="F10" s="189">
        <f>SUM(F5:F9)</f>
        <v>0</v>
      </c>
    </row>
    <row r="11" spans="1:6" s="102" customFormat="1" ht="17.25" customHeight="1">
      <c r="A11" s="104"/>
      <c r="B11" s="288" t="str">
        <f>'00关键财务指标'!$B$18</f>
        <v>报表编制人：</v>
      </c>
      <c r="C11" s="117"/>
      <c r="D11" s="288" t="str">
        <f>'00关键财务指标'!$E$18</f>
        <v>财务负责人：</v>
      </c>
      <c r="F11" s="288" t="str">
        <f>'00关键财务指标'!$H$18</f>
        <v>机构负责人：</v>
      </c>
    </row>
    <row r="12" spans="2:6" s="116" customFormat="1" ht="21" customHeight="1">
      <c r="B12" s="418" t="s">
        <v>48</v>
      </c>
      <c r="C12" s="418"/>
      <c r="D12" s="418"/>
      <c r="E12" s="418"/>
      <c r="F12" s="418"/>
    </row>
    <row r="13" spans="2:6" s="187" customFormat="1" ht="21" customHeight="1">
      <c r="B13" s="168">
        <v>1</v>
      </c>
      <c r="C13" s="413" t="s">
        <v>447</v>
      </c>
      <c r="D13" s="414"/>
      <c r="E13" s="414"/>
      <c r="F13" s="415"/>
    </row>
    <row r="14" spans="2:6" s="187" customFormat="1" ht="21" customHeight="1">
      <c r="B14" s="168">
        <v>2</v>
      </c>
      <c r="C14" s="424" t="s">
        <v>448</v>
      </c>
      <c r="D14" s="424"/>
      <c r="E14" s="424"/>
      <c r="F14" s="424"/>
    </row>
  </sheetData>
  <sheetProtection password="C4A4" sheet="1" formatCells="0"/>
  <mergeCells count="5">
    <mergeCell ref="B2:F2"/>
    <mergeCell ref="B10:C10"/>
    <mergeCell ref="B12:F12"/>
    <mergeCell ref="C13:F13"/>
    <mergeCell ref="C14:F14"/>
  </mergeCells>
  <dataValidations count="2">
    <dataValidation type="list" showInputMessage="1" showErrorMessage="1" sqref="D5:D9">
      <formula1>"是,否"</formula1>
    </dataValidation>
    <dataValidation showInputMessage="1" showErrorMessage="1" sqref="D10"/>
  </dataValidations>
  <printOptions/>
  <pageMargins left="0.7479166666666667" right="0.7479166666666667" top="0.9840277777777777" bottom="0.9840277777777777" header="0.5118055555555555" footer="0.511805555555555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42"/>
  </sheetPr>
  <dimension ref="A2:E19"/>
  <sheetViews>
    <sheetView view="pageBreakPreview" zoomScaleSheetLayoutView="100" zoomScalePageLayoutView="0" workbookViewId="0" topLeftCell="A1">
      <pane xSplit="3" ySplit="4" topLeftCell="D11" activePane="bottomRight" state="frozen"/>
      <selection pane="topLeft" activeCell="A1" sqref="A1"/>
      <selection pane="topRight" activeCell="A1" sqref="A1"/>
      <selection pane="bottomLeft" activeCell="A1" sqref="A1"/>
      <selection pane="bottomRight" activeCell="G8" sqref="G8"/>
    </sheetView>
  </sheetViews>
  <sheetFormatPr defaultColWidth="9.00390625" defaultRowHeight="14.25" customHeight="1"/>
  <cols>
    <col min="1" max="1" width="1.4921875" style="118" customWidth="1"/>
    <col min="2" max="2" width="3.875" style="191" customWidth="1"/>
    <col min="3" max="3" width="36.125" style="191" customWidth="1"/>
    <col min="4" max="4" width="29.75390625" style="191" customWidth="1"/>
    <col min="5" max="5" width="10.625" style="191" customWidth="1"/>
    <col min="6" max="16384" width="9.00390625" style="118" customWidth="1"/>
  </cols>
  <sheetData>
    <row r="2" spans="2:5" ht="33" customHeight="1">
      <c r="B2" s="425" t="s">
        <v>449</v>
      </c>
      <c r="C2" s="425"/>
      <c r="D2" s="425"/>
      <c r="E2" s="425"/>
    </row>
    <row r="3" spans="2:5" s="116" customFormat="1" ht="17.25" customHeight="1">
      <c r="B3" s="148" t="str">
        <f>CONCATENATE('报表目录'!B3,'报表目录'!D3)</f>
        <v>单位名称：</v>
      </c>
      <c r="C3" s="148"/>
      <c r="D3" s="162" t="str">
        <f>CONCATENATE('报表目录'!B5,'报表目录'!D5)</f>
        <v>会计期间：</v>
      </c>
      <c r="E3" s="163" t="str">
        <f>CONCATENATE('报表目录'!B6,'报表目录'!D6)</f>
        <v>货币单位：</v>
      </c>
    </row>
    <row r="4" spans="2:5" s="104" customFormat="1" ht="24" customHeight="1">
      <c r="B4" s="183" t="s">
        <v>148</v>
      </c>
      <c r="C4" s="164" t="s">
        <v>450</v>
      </c>
      <c r="D4" s="164" t="s">
        <v>451</v>
      </c>
      <c r="E4" s="192" t="s">
        <v>452</v>
      </c>
    </row>
    <row r="5" spans="2:5" s="104" customFormat="1" ht="33.75" customHeight="1">
      <c r="B5" s="193">
        <v>1</v>
      </c>
      <c r="C5" s="167"/>
      <c r="D5" s="190"/>
      <c r="E5" s="234"/>
    </row>
    <row r="6" spans="2:5" s="104" customFormat="1" ht="33.75" customHeight="1">
      <c r="B6" s="154">
        <v>2</v>
      </c>
      <c r="C6" s="115"/>
      <c r="D6" s="115"/>
      <c r="E6" s="126"/>
    </row>
    <row r="7" spans="2:5" s="104" customFormat="1" ht="33.75" customHeight="1">
      <c r="B7" s="193">
        <v>3</v>
      </c>
      <c r="C7" s="115"/>
      <c r="D7" s="115"/>
      <c r="E7" s="181"/>
    </row>
    <row r="8" spans="2:5" s="104" customFormat="1" ht="33.75" customHeight="1">
      <c r="B8" s="154">
        <v>4</v>
      </c>
      <c r="C8" s="115"/>
      <c r="D8" s="115"/>
      <c r="E8" s="181"/>
    </row>
    <row r="9" spans="2:5" s="104" customFormat="1" ht="33.75" customHeight="1">
      <c r="B9" s="154">
        <v>5</v>
      </c>
      <c r="C9" s="115"/>
      <c r="D9" s="115"/>
      <c r="E9" s="181"/>
    </row>
    <row r="10" spans="2:5" s="104" customFormat="1" ht="33.75" customHeight="1">
      <c r="B10" s="115" t="s">
        <v>385</v>
      </c>
      <c r="C10" s="115" t="s">
        <v>385</v>
      </c>
      <c r="D10" s="115"/>
      <c r="E10" s="126"/>
    </row>
    <row r="11" spans="2:5" s="104" customFormat="1" ht="21.75" customHeight="1">
      <c r="B11" s="426" t="s">
        <v>175</v>
      </c>
      <c r="C11" s="426" t="s">
        <v>175</v>
      </c>
      <c r="D11" s="194"/>
      <c r="E11" s="166">
        <f>SUM(E6:E10)</f>
        <v>0</v>
      </c>
    </row>
    <row r="12" spans="1:5" s="102" customFormat="1" ht="17.25" customHeight="1">
      <c r="A12" s="104"/>
      <c r="B12" s="116" t="str">
        <f>'00关键财务指标'!$B$18</f>
        <v>报表编制人：</v>
      </c>
      <c r="C12" s="117"/>
      <c r="D12" s="116" t="str">
        <f>'00关键财务指标'!$E$18</f>
        <v>财务负责人：</v>
      </c>
      <c r="E12" s="232" t="str">
        <f>'00关键财务指标'!$H$18</f>
        <v>机构负责人：</v>
      </c>
    </row>
    <row r="13" spans="2:5" s="116" customFormat="1" ht="12">
      <c r="B13" s="427" t="s">
        <v>48</v>
      </c>
      <c r="C13" s="428"/>
      <c r="D13" s="428"/>
      <c r="E13" s="428"/>
    </row>
    <row r="14" spans="2:5" s="187" customFormat="1" ht="18" customHeight="1">
      <c r="B14" s="438">
        <v>1</v>
      </c>
      <c r="C14" s="429" t="s">
        <v>453</v>
      </c>
      <c r="D14" s="430"/>
      <c r="E14" s="431"/>
    </row>
    <row r="15" spans="2:5" s="187" customFormat="1" ht="27.75" customHeight="1">
      <c r="B15" s="439"/>
      <c r="C15" s="432" t="s">
        <v>454</v>
      </c>
      <c r="D15" s="433"/>
      <c r="E15" s="434"/>
    </row>
    <row r="16" spans="2:5" s="187" customFormat="1" ht="17.25" customHeight="1">
      <c r="B16" s="439"/>
      <c r="C16" s="432" t="s">
        <v>455</v>
      </c>
      <c r="D16" s="433"/>
      <c r="E16" s="434"/>
    </row>
    <row r="17" spans="2:5" s="187" customFormat="1" ht="17.25" customHeight="1">
      <c r="B17" s="439"/>
      <c r="C17" s="432" t="s">
        <v>456</v>
      </c>
      <c r="D17" s="433"/>
      <c r="E17" s="434"/>
    </row>
    <row r="18" spans="2:5" s="187" customFormat="1" ht="17.25" customHeight="1">
      <c r="B18" s="439"/>
      <c r="C18" s="432" t="s">
        <v>457</v>
      </c>
      <c r="D18" s="433"/>
      <c r="E18" s="434"/>
    </row>
    <row r="19" spans="2:5" s="187" customFormat="1" ht="17.25" customHeight="1">
      <c r="B19" s="440"/>
      <c r="C19" s="435" t="s">
        <v>458</v>
      </c>
      <c r="D19" s="436"/>
      <c r="E19" s="437"/>
    </row>
  </sheetData>
  <sheetProtection/>
  <mergeCells count="10">
    <mergeCell ref="C17:E17"/>
    <mergeCell ref="C18:E18"/>
    <mergeCell ref="C19:E19"/>
    <mergeCell ref="B14:B19"/>
    <mergeCell ref="B2:E2"/>
    <mergeCell ref="B11:C11"/>
    <mergeCell ref="B13:E13"/>
    <mergeCell ref="C14:E14"/>
    <mergeCell ref="C15:E15"/>
    <mergeCell ref="C16:E16"/>
  </mergeCells>
  <printOptions/>
  <pageMargins left="0.66875" right="0.2298611111111111" top="0.6798611111111111" bottom="1" header="0.5111111111111111" footer="0.5111111111111111"/>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9"/>
  <sheetViews>
    <sheetView view="pageBreakPreview" zoomScaleSheetLayoutView="100" zoomScalePageLayoutView="0" workbookViewId="0" topLeftCell="A1">
      <selection activeCell="G5" sqref="G5"/>
    </sheetView>
  </sheetViews>
  <sheetFormatPr defaultColWidth="9.00390625" defaultRowHeight="14.25" customHeight="1"/>
  <cols>
    <col min="1" max="1" width="3.375" style="0" customWidth="1"/>
    <col min="2" max="2" width="4.75390625" style="0" customWidth="1"/>
    <col min="3" max="6" width="18.375" style="0" customWidth="1"/>
  </cols>
  <sheetData>
    <row r="1" spans="1:5" ht="14.25">
      <c r="A1" s="118"/>
      <c r="B1" s="191"/>
      <c r="C1" s="191"/>
      <c r="D1" s="191"/>
      <c r="E1" s="191"/>
    </row>
    <row r="2" spans="1:6" ht="22.5">
      <c r="A2" s="425" t="s">
        <v>459</v>
      </c>
      <c r="B2" s="425"/>
      <c r="C2" s="425"/>
      <c r="D2" s="425"/>
      <c r="E2" s="425"/>
      <c r="F2" s="425"/>
    </row>
    <row r="7" spans="2:6" ht="14.25">
      <c r="B7" s="441" t="s">
        <v>460</v>
      </c>
      <c r="C7" s="441"/>
      <c r="D7" s="441"/>
      <c r="E7" s="441"/>
      <c r="F7" s="441"/>
    </row>
    <row r="8" spans="2:6" ht="36.75" customHeight="1">
      <c r="B8" s="45">
        <v>1</v>
      </c>
      <c r="C8" s="442" t="s">
        <v>461</v>
      </c>
      <c r="D8" s="443"/>
      <c r="E8" s="443"/>
      <c r="F8" s="444"/>
    </row>
    <row r="9" spans="2:6" ht="22.5" customHeight="1">
      <c r="B9" s="45">
        <v>2</v>
      </c>
      <c r="C9" s="442" t="s">
        <v>462</v>
      </c>
      <c r="D9" s="443"/>
      <c r="E9" s="443"/>
      <c r="F9" s="444"/>
    </row>
  </sheetData>
  <sheetProtection/>
  <mergeCells count="4">
    <mergeCell ref="A2:F2"/>
    <mergeCell ref="B7:F7"/>
    <mergeCell ref="C8:F8"/>
    <mergeCell ref="C9:F9"/>
  </mergeCells>
  <printOptions/>
  <pageMargins left="0.6986111111111111" right="0.6986111111111111"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9"/>
  <sheetViews>
    <sheetView view="pageBreakPreview" zoomScaleSheetLayoutView="100" zoomScalePageLayoutView="0" workbookViewId="0" topLeftCell="A1">
      <selection activeCell="A1" sqref="A1:F2"/>
    </sheetView>
  </sheetViews>
  <sheetFormatPr defaultColWidth="9.00390625" defaultRowHeight="14.25" customHeight="1"/>
  <cols>
    <col min="1" max="1" width="2.50390625" style="0" customWidth="1"/>
    <col min="3" max="6" width="17.00390625" style="0" customWidth="1"/>
  </cols>
  <sheetData>
    <row r="1" spans="1:5" ht="14.25">
      <c r="A1" s="118"/>
      <c r="B1" s="191"/>
      <c r="C1" s="191"/>
      <c r="D1" s="191"/>
      <c r="E1" s="191"/>
    </row>
    <row r="2" spans="1:6" ht="22.5">
      <c r="A2" s="425" t="s">
        <v>463</v>
      </c>
      <c r="B2" s="425"/>
      <c r="C2" s="425"/>
      <c r="D2" s="425"/>
      <c r="E2" s="425"/>
      <c r="F2" s="425"/>
    </row>
    <row r="7" spans="2:6" ht="14.25">
      <c r="B7" s="441" t="s">
        <v>460</v>
      </c>
      <c r="C7" s="441"/>
      <c r="D7" s="441"/>
      <c r="E7" s="441"/>
      <c r="F7" s="441"/>
    </row>
    <row r="8" spans="2:6" ht="28.5" customHeight="1">
      <c r="B8" s="45">
        <v>1</v>
      </c>
      <c r="C8" s="442" t="s">
        <v>464</v>
      </c>
      <c r="D8" s="443"/>
      <c r="E8" s="443"/>
      <c r="F8" s="444"/>
    </row>
    <row r="9" spans="2:6" ht="28.5" customHeight="1">
      <c r="B9" s="45">
        <v>2</v>
      </c>
      <c r="C9" s="442" t="s">
        <v>465</v>
      </c>
      <c r="D9" s="443"/>
      <c r="E9" s="443"/>
      <c r="F9" s="444"/>
    </row>
  </sheetData>
  <sheetProtection/>
  <mergeCells count="4">
    <mergeCell ref="A2:F2"/>
    <mergeCell ref="B7:F7"/>
    <mergeCell ref="C8:F8"/>
    <mergeCell ref="C9:F9"/>
  </mergeCells>
  <printOptions/>
  <pageMargins left="0.6986111111111111" right="0.6986111111111111"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2"/>
  </sheetPr>
  <dimension ref="A1:A1"/>
  <sheetViews>
    <sheetView zoomScaleSheetLayoutView="100" zoomScalePageLayoutView="0" workbookViewId="0" topLeftCell="A1">
      <selection activeCell="C32" sqref="C32"/>
    </sheetView>
  </sheetViews>
  <sheetFormatPr defaultColWidth="9.00390625" defaultRowHeight="14.25" customHeight="1"/>
  <cols>
    <col min="1" max="16384" width="9.00390625" style="82" customWidth="1"/>
  </cols>
  <sheetData/>
  <sheetProtection/>
  <printOptions/>
  <pageMargins left="0.6993055555555555" right="0.6993055555555555" top="0.75" bottom="0.75" header="0.3" footer="0.3"/>
  <pageSetup fitToHeight="65535" fitToWidth="65535"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indexed="42"/>
  </sheetPr>
  <dimension ref="B2:E25"/>
  <sheetViews>
    <sheetView view="pageBreakPreview" zoomScaleSheetLayoutView="100" zoomScalePageLayoutView="0" workbookViewId="0" topLeftCell="A1">
      <pane xSplit="2" ySplit="2" topLeftCell="C9" activePane="bottomRight" state="frozen"/>
      <selection pane="topLeft" activeCell="A1" sqref="A1"/>
      <selection pane="topRight" activeCell="A1" sqref="A1"/>
      <selection pane="bottomLeft" activeCell="A1" sqref="A1"/>
      <selection pane="bottomRight" activeCell="B25" sqref="B25"/>
    </sheetView>
  </sheetViews>
  <sheetFormatPr defaultColWidth="9.00390625" defaultRowHeight="14.25" customHeight="1"/>
  <cols>
    <col min="1" max="1" width="2.00390625" style="88" customWidth="1"/>
    <col min="2" max="2" width="18.125" style="88" customWidth="1"/>
    <col min="3" max="3" width="55.25390625" style="88" customWidth="1"/>
    <col min="4" max="4" width="3.00390625" style="88" customWidth="1"/>
    <col min="5" max="5" width="15.125" style="88" customWidth="1"/>
    <col min="6" max="6" width="9.00390625" style="88" customWidth="1"/>
    <col min="7" max="7" width="8.625" style="88" customWidth="1"/>
    <col min="8" max="16384" width="9.00390625" style="88" customWidth="1"/>
  </cols>
  <sheetData>
    <row r="1" ht="13.5" customHeight="1"/>
    <row r="2" spans="2:5" ht="37.5" customHeight="1">
      <c r="B2" s="300" t="s">
        <v>28</v>
      </c>
      <c r="C2" s="301"/>
      <c r="D2" s="89"/>
      <c r="E2" s="89"/>
    </row>
    <row r="3" spans="2:3" s="90" customFormat="1" ht="16.5" customHeight="1">
      <c r="B3" s="93" t="s">
        <v>29</v>
      </c>
      <c r="C3" s="195"/>
    </row>
    <row r="4" spans="2:3" s="90" customFormat="1" ht="16.5" customHeight="1">
      <c r="B4" s="94" t="s">
        <v>30</v>
      </c>
      <c r="C4" s="96"/>
    </row>
    <row r="5" spans="2:3" s="90" customFormat="1" ht="27">
      <c r="B5" s="217" t="s">
        <v>31</v>
      </c>
      <c r="C5" s="91"/>
    </row>
    <row r="6" spans="2:3" s="90" customFormat="1" ht="16.5" customHeight="1">
      <c r="B6" s="95" t="s">
        <v>32</v>
      </c>
      <c r="C6" s="91"/>
    </row>
    <row r="7" spans="2:3" s="90" customFormat="1" ht="16.5" customHeight="1">
      <c r="B7" s="95" t="s">
        <v>33</v>
      </c>
      <c r="C7" s="91"/>
    </row>
    <row r="8" spans="2:3" s="90" customFormat="1" ht="16.5" customHeight="1">
      <c r="B8" s="95" t="s">
        <v>34</v>
      </c>
      <c r="C8" s="91"/>
    </row>
    <row r="9" spans="2:3" s="90" customFormat="1" ht="16.5" customHeight="1">
      <c r="B9" s="95" t="s">
        <v>35</v>
      </c>
      <c r="C9" s="91"/>
    </row>
    <row r="10" spans="2:3" s="90" customFormat="1" ht="16.5" customHeight="1">
      <c r="B10" s="95" t="s">
        <v>36</v>
      </c>
      <c r="C10" s="91"/>
    </row>
    <row r="11" spans="2:3" s="90" customFormat="1" ht="16.5" customHeight="1">
      <c r="B11" s="95" t="s">
        <v>37</v>
      </c>
      <c r="C11" s="91"/>
    </row>
    <row r="12" spans="2:3" s="90" customFormat="1" ht="16.5" customHeight="1">
      <c r="B12" s="95" t="s">
        <v>38</v>
      </c>
      <c r="C12" s="91"/>
    </row>
    <row r="13" spans="2:3" s="90" customFormat="1" ht="16.5" customHeight="1">
      <c r="B13" s="95" t="s">
        <v>39</v>
      </c>
      <c r="C13" s="91"/>
    </row>
    <row r="14" spans="2:3" s="90" customFormat="1" ht="16.5" customHeight="1">
      <c r="B14" s="95" t="s">
        <v>40</v>
      </c>
      <c r="C14" s="91"/>
    </row>
    <row r="15" spans="2:3" s="90" customFormat="1" ht="16.5" customHeight="1">
      <c r="B15" s="95" t="s">
        <v>41</v>
      </c>
      <c r="C15" s="91"/>
    </row>
    <row r="16" spans="2:3" s="90" customFormat="1" ht="16.5" customHeight="1">
      <c r="B16" s="95" t="s">
        <v>42</v>
      </c>
      <c r="C16" s="91"/>
    </row>
    <row r="17" spans="2:3" s="90" customFormat="1" ht="16.5" customHeight="1">
      <c r="B17" s="95" t="s">
        <v>43</v>
      </c>
      <c r="C17" s="91"/>
    </row>
    <row r="18" spans="2:3" s="90" customFormat="1" ht="16.5" customHeight="1">
      <c r="B18" s="95" t="s">
        <v>44</v>
      </c>
      <c r="C18" s="91"/>
    </row>
    <row r="19" spans="2:3" s="90" customFormat="1" ht="16.5" customHeight="1">
      <c r="B19" s="95" t="s">
        <v>45</v>
      </c>
      <c r="C19" s="91"/>
    </row>
    <row r="20" spans="2:3" s="90" customFormat="1" ht="16.5" customHeight="1">
      <c r="B20" s="95" t="s">
        <v>46</v>
      </c>
      <c r="C20" s="91"/>
    </row>
    <row r="21" spans="2:3" s="90" customFormat="1" ht="16.5" customHeight="1">
      <c r="B21" s="239" t="s">
        <v>47</v>
      </c>
      <c r="C21" s="92"/>
    </row>
    <row r="23" spans="2:3" ht="14.25">
      <c r="B23" s="223" t="s">
        <v>48</v>
      </c>
      <c r="C23" s="224"/>
    </row>
    <row r="24" spans="2:3" ht="18.75" customHeight="1">
      <c r="B24" s="238">
        <v>1</v>
      </c>
      <c r="C24" s="231" t="s">
        <v>49</v>
      </c>
    </row>
    <row r="25" spans="2:3" ht="30" customHeight="1">
      <c r="B25" s="238">
        <v>2</v>
      </c>
      <c r="C25" s="226" t="s">
        <v>50</v>
      </c>
    </row>
  </sheetData>
  <sheetProtection/>
  <mergeCells count="1">
    <mergeCell ref="B2:C2"/>
  </mergeCells>
  <printOptions horizontalCentered="1"/>
  <pageMargins left="0.8263888888888888" right="0.7083333333333334" top="0.7479166666666667" bottom="0.7479166666666667" header="0.3145833333333333" footer="0.314583333333333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B2:G20"/>
  <sheetViews>
    <sheetView showGridLines="0" zoomScale="110" zoomScaleNormal="110" zoomScaleSheetLayoutView="10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C27" sqref="C27:G27"/>
    </sheetView>
  </sheetViews>
  <sheetFormatPr defaultColWidth="9.00390625" defaultRowHeight="14.25" customHeight="1"/>
  <cols>
    <col min="1" max="1" width="1.625" style="19" customWidth="1"/>
    <col min="2" max="2" width="4.375" style="18" customWidth="1"/>
    <col min="3" max="3" width="4.125" style="19" customWidth="1"/>
    <col min="4" max="4" width="23.25390625" style="19" customWidth="1"/>
    <col min="5" max="6" width="11.25390625" style="19" customWidth="1"/>
    <col min="7" max="7" width="15.125" style="19" customWidth="1"/>
    <col min="8" max="8" width="9.00390625" style="19" customWidth="1"/>
    <col min="9" max="9" width="8.625" style="19" customWidth="1"/>
    <col min="10" max="16384" width="9.00390625" style="19" customWidth="1"/>
  </cols>
  <sheetData>
    <row r="1" ht="9.75" customHeight="1"/>
    <row r="2" spans="2:7" ht="43.5" customHeight="1">
      <c r="B2" s="302" t="s">
        <v>51</v>
      </c>
      <c r="C2" s="303"/>
      <c r="D2" s="303"/>
      <c r="E2" s="303"/>
      <c r="F2" s="304"/>
      <c r="G2" s="20"/>
    </row>
    <row r="3" spans="2:6" s="21" customFormat="1" ht="17.25" customHeight="1">
      <c r="B3" s="305" t="s">
        <v>52</v>
      </c>
      <c r="C3" s="306"/>
      <c r="D3" s="307">
        <f>'机构基本情况'!C3</f>
        <v>0</v>
      </c>
      <c r="E3" s="308"/>
      <c r="F3" s="309"/>
    </row>
    <row r="4" spans="2:7" s="21" customFormat="1" ht="17.25" customHeight="1">
      <c r="B4" s="310" t="s">
        <v>53</v>
      </c>
      <c r="C4" s="311"/>
      <c r="D4" s="312" t="s">
        <v>54</v>
      </c>
      <c r="E4" s="313"/>
      <c r="F4" s="314"/>
      <c r="G4" s="22"/>
    </row>
    <row r="5" spans="2:6" s="21" customFormat="1" ht="17.25" customHeight="1">
      <c r="B5" s="315" t="s">
        <v>55</v>
      </c>
      <c r="C5" s="316"/>
      <c r="D5" s="312" t="s">
        <v>56</v>
      </c>
      <c r="E5" s="313"/>
      <c r="F5" s="314"/>
    </row>
    <row r="6" spans="2:6" s="21" customFormat="1" ht="17.25" customHeight="1">
      <c r="B6" s="317" t="s">
        <v>57</v>
      </c>
      <c r="C6" s="318"/>
      <c r="D6" s="319" t="s">
        <v>58</v>
      </c>
      <c r="E6" s="320"/>
      <c r="F6" s="321"/>
    </row>
    <row r="7" spans="2:6" s="25" customFormat="1" ht="17.25" customHeight="1">
      <c r="B7" s="23" t="s">
        <v>59</v>
      </c>
      <c r="C7" s="322" t="s">
        <v>60</v>
      </c>
      <c r="D7" s="323"/>
      <c r="E7" s="24" t="s">
        <v>3</v>
      </c>
      <c r="F7" s="43" t="s">
        <v>7</v>
      </c>
    </row>
    <row r="8" spans="2:6" s="32" customFormat="1" ht="17.25" customHeight="1">
      <c r="B8" s="26" t="s">
        <v>61</v>
      </c>
      <c r="C8" s="27" t="s">
        <v>62</v>
      </c>
      <c r="D8" s="28"/>
      <c r="E8" s="29" t="s">
        <v>63</v>
      </c>
      <c r="F8" s="31" t="s">
        <v>63</v>
      </c>
    </row>
    <row r="9" spans="2:6" s="32" customFormat="1" ht="17.25" customHeight="1">
      <c r="B9" s="26" t="s">
        <v>64</v>
      </c>
      <c r="C9" s="32" t="s">
        <v>65</v>
      </c>
      <c r="D9" s="21"/>
      <c r="E9" s="30" t="s">
        <v>66</v>
      </c>
      <c r="F9" s="327" t="s">
        <v>67</v>
      </c>
    </row>
    <row r="10" spans="2:6" s="32" customFormat="1" ht="17.25" customHeight="1">
      <c r="B10" s="26" t="s">
        <v>68</v>
      </c>
      <c r="C10" s="33" t="s">
        <v>69</v>
      </c>
      <c r="D10" s="34"/>
      <c r="E10" s="30" t="s">
        <v>66</v>
      </c>
      <c r="F10" s="327"/>
    </row>
    <row r="11" spans="2:6" s="32" customFormat="1" ht="17.25" customHeight="1">
      <c r="B11" s="26" t="s">
        <v>70</v>
      </c>
      <c r="C11" s="35" t="s">
        <v>71</v>
      </c>
      <c r="D11" s="36"/>
      <c r="E11" s="30" t="s">
        <v>66</v>
      </c>
      <c r="F11" s="327" t="s">
        <v>67</v>
      </c>
    </row>
    <row r="12" spans="2:6" s="32" customFormat="1" ht="17.25" customHeight="1">
      <c r="B12" s="26" t="s">
        <v>72</v>
      </c>
      <c r="C12" s="35" t="s">
        <v>73</v>
      </c>
      <c r="D12" s="36"/>
      <c r="E12" s="30" t="s">
        <v>66</v>
      </c>
      <c r="F12" s="327"/>
    </row>
    <row r="13" spans="2:6" s="32" customFormat="1" ht="17.25" customHeight="1">
      <c r="B13" s="26" t="s">
        <v>74</v>
      </c>
      <c r="C13" s="36" t="s">
        <v>75</v>
      </c>
      <c r="D13" s="37"/>
      <c r="E13" s="29" t="s">
        <v>63</v>
      </c>
      <c r="F13" s="31" t="s">
        <v>76</v>
      </c>
    </row>
    <row r="14" spans="2:6" s="32" customFormat="1" ht="17.25" customHeight="1">
      <c r="B14" s="26" t="s">
        <v>77</v>
      </c>
      <c r="C14" s="35" t="s">
        <v>78</v>
      </c>
      <c r="D14" s="36"/>
      <c r="E14" s="30" t="s">
        <v>66</v>
      </c>
      <c r="F14" s="31" t="s">
        <v>63</v>
      </c>
    </row>
    <row r="15" spans="2:6" s="32" customFormat="1" ht="17.25" customHeight="1">
      <c r="B15" s="26" t="s">
        <v>79</v>
      </c>
      <c r="C15" s="35" t="s">
        <v>80</v>
      </c>
      <c r="D15" s="36"/>
      <c r="E15" s="30" t="s">
        <v>66</v>
      </c>
      <c r="F15" s="31" t="s">
        <v>76</v>
      </c>
    </row>
    <row r="16" spans="2:6" s="32" customFormat="1" ht="17.25" customHeight="1">
      <c r="B16" s="26" t="s">
        <v>81</v>
      </c>
      <c r="C16" s="35" t="s">
        <v>82</v>
      </c>
      <c r="D16" s="36"/>
      <c r="E16" s="30" t="s">
        <v>66</v>
      </c>
      <c r="F16" s="31" t="s">
        <v>76</v>
      </c>
    </row>
    <row r="17" spans="2:6" s="32" customFormat="1" ht="17.25" customHeight="1">
      <c r="B17" s="26" t="s">
        <v>83</v>
      </c>
      <c r="C17" s="35" t="s">
        <v>84</v>
      </c>
      <c r="D17" s="36"/>
      <c r="E17" s="30" t="s">
        <v>66</v>
      </c>
      <c r="F17" s="31" t="s">
        <v>63</v>
      </c>
    </row>
    <row r="18" spans="2:6" s="32" customFormat="1" ht="17.25" customHeight="1">
      <c r="B18" s="324" t="s">
        <v>85</v>
      </c>
      <c r="C18" s="325"/>
      <c r="D18" s="325"/>
      <c r="E18" s="325"/>
      <c r="F18" s="326"/>
    </row>
    <row r="19" spans="2:6" s="32" customFormat="1" ht="17.25" customHeight="1">
      <c r="B19" s="38" t="s">
        <v>86</v>
      </c>
      <c r="C19" s="39" t="s">
        <v>87</v>
      </c>
      <c r="F19" s="40"/>
    </row>
    <row r="20" spans="2:6" s="32" customFormat="1" ht="17.25" customHeight="1">
      <c r="B20" s="41" t="s">
        <v>88</v>
      </c>
      <c r="C20" s="42" t="s">
        <v>89</v>
      </c>
      <c r="D20" s="42"/>
      <c r="E20" s="42"/>
      <c r="F20" s="44"/>
    </row>
  </sheetData>
  <sheetProtection/>
  <mergeCells count="13">
    <mergeCell ref="B6:C6"/>
    <mergeCell ref="D6:F6"/>
    <mergeCell ref="C7:D7"/>
    <mergeCell ref="B18:F18"/>
    <mergeCell ref="F9:F10"/>
    <mergeCell ref="F11:F12"/>
    <mergeCell ref="B2:F2"/>
    <mergeCell ref="B3:C3"/>
    <mergeCell ref="D3:F3"/>
    <mergeCell ref="B4:C4"/>
    <mergeCell ref="D4:F4"/>
    <mergeCell ref="B5:C5"/>
    <mergeCell ref="D5:F5"/>
  </mergeCells>
  <printOptions/>
  <pageMargins left="0.75" right="0.15902777777777777" top="0.7694444444444445"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42"/>
  </sheetPr>
  <dimension ref="B2:M28"/>
  <sheetViews>
    <sheetView showGridLines="0" zoomScale="110" zoomScaleNormal="110" zoomScaleSheetLayoutView="100" zoomScalePageLayoutView="0" workbookViewId="0" topLeftCell="A1">
      <selection activeCell="K9" sqref="K9"/>
    </sheetView>
  </sheetViews>
  <sheetFormatPr defaultColWidth="9.00390625" defaultRowHeight="14.25" customHeight="1"/>
  <cols>
    <col min="1" max="1" width="1.625" style="48" customWidth="1"/>
    <col min="2" max="2" width="4.375" style="47" customWidth="1"/>
    <col min="3" max="3" width="4.125" style="48" customWidth="1"/>
    <col min="4" max="4" width="25.125" style="48" customWidth="1"/>
    <col min="5" max="7" width="11.375" style="48" customWidth="1"/>
    <col min="8" max="8" width="15.125" style="48" customWidth="1"/>
    <col min="9" max="9" width="9.00390625" style="48" customWidth="1"/>
    <col min="10" max="10" width="8.625" style="48" customWidth="1"/>
    <col min="11" max="16384" width="9.00390625" style="48" customWidth="1"/>
  </cols>
  <sheetData>
    <row r="1" ht="9.75" customHeight="1"/>
    <row r="2" spans="2:8" ht="44.25" customHeight="1">
      <c r="B2" s="328" t="s">
        <v>51</v>
      </c>
      <c r="C2" s="329"/>
      <c r="D2" s="329"/>
      <c r="E2" s="329"/>
      <c r="F2" s="329"/>
      <c r="G2" s="330"/>
      <c r="H2" s="49"/>
    </row>
    <row r="3" spans="2:7" s="50" customFormat="1" ht="17.25" customHeight="1">
      <c r="B3" s="331" t="s">
        <v>52</v>
      </c>
      <c r="C3" s="332"/>
      <c r="D3" s="333">
        <f>'机构基本情况'!C3</f>
        <v>0</v>
      </c>
      <c r="E3" s="334"/>
      <c r="F3" s="334"/>
      <c r="G3" s="335"/>
    </row>
    <row r="4" spans="2:8" s="50" customFormat="1" ht="17.25" customHeight="1">
      <c r="B4" s="336" t="s">
        <v>53</v>
      </c>
      <c r="C4" s="337"/>
      <c r="D4" s="338" t="s">
        <v>54</v>
      </c>
      <c r="E4" s="339"/>
      <c r="F4" s="339"/>
      <c r="G4" s="340"/>
      <c r="H4" s="51"/>
    </row>
    <row r="5" spans="2:7" s="50" customFormat="1" ht="17.25" customHeight="1">
      <c r="B5" s="341" t="s">
        <v>55</v>
      </c>
      <c r="C5" s="342"/>
      <c r="D5" s="338" t="s">
        <v>56</v>
      </c>
      <c r="E5" s="339"/>
      <c r="F5" s="339"/>
      <c r="G5" s="340"/>
    </row>
    <row r="6" spans="2:7" s="50" customFormat="1" ht="17.25" customHeight="1">
      <c r="B6" s="343" t="s">
        <v>57</v>
      </c>
      <c r="C6" s="344"/>
      <c r="D6" s="345" t="s">
        <v>58</v>
      </c>
      <c r="E6" s="346"/>
      <c r="F6" s="346"/>
      <c r="G6" s="347"/>
    </row>
    <row r="7" spans="2:7" s="55" customFormat="1" ht="17.25" customHeight="1">
      <c r="B7" s="52" t="s">
        <v>59</v>
      </c>
      <c r="C7" s="348" t="s">
        <v>60</v>
      </c>
      <c r="D7" s="349"/>
      <c r="E7" s="53" t="s">
        <v>11</v>
      </c>
      <c r="F7" s="53" t="s">
        <v>15</v>
      </c>
      <c r="G7" s="54" t="s">
        <v>21</v>
      </c>
    </row>
    <row r="8" spans="2:7" s="61" customFormat="1" ht="17.25" customHeight="1">
      <c r="B8" s="56" t="s">
        <v>61</v>
      </c>
      <c r="C8" s="57" t="s">
        <v>62</v>
      </c>
      <c r="D8" s="58"/>
      <c r="E8" s="59" t="s">
        <v>63</v>
      </c>
      <c r="F8" s="59" t="s">
        <v>63</v>
      </c>
      <c r="G8" s="60" t="s">
        <v>63</v>
      </c>
    </row>
    <row r="9" spans="2:7" s="61" customFormat="1" ht="17.25" customHeight="1">
      <c r="B9" s="56" t="s">
        <v>64</v>
      </c>
      <c r="C9" s="61" t="s">
        <v>65</v>
      </c>
      <c r="D9" s="50"/>
      <c r="E9" s="59" t="s">
        <v>63</v>
      </c>
      <c r="F9" s="59" t="s">
        <v>63</v>
      </c>
      <c r="G9" s="60" t="s">
        <v>63</v>
      </c>
    </row>
    <row r="10" spans="2:7" s="61" customFormat="1" ht="17.25" customHeight="1">
      <c r="B10" s="56" t="s">
        <v>90</v>
      </c>
      <c r="C10" s="62" t="s">
        <v>71</v>
      </c>
      <c r="D10" s="63"/>
      <c r="E10" s="59" t="s">
        <v>63</v>
      </c>
      <c r="F10" s="59" t="s">
        <v>63</v>
      </c>
      <c r="G10" s="64" t="s">
        <v>63</v>
      </c>
    </row>
    <row r="11" spans="2:13" s="61" customFormat="1" ht="17.25" customHeight="1">
      <c r="B11" s="56" t="s">
        <v>91</v>
      </c>
      <c r="C11" s="61" t="s">
        <v>92</v>
      </c>
      <c r="D11" s="63"/>
      <c r="E11" s="59" t="s">
        <v>63</v>
      </c>
      <c r="F11" s="59" t="s">
        <v>63</v>
      </c>
      <c r="G11" s="64" t="s">
        <v>63</v>
      </c>
      <c r="J11" s="81" t="s">
        <v>59</v>
      </c>
      <c r="K11" s="350" t="s">
        <v>60</v>
      </c>
      <c r="L11" s="351"/>
      <c r="M11" s="77" t="s">
        <v>11</v>
      </c>
    </row>
    <row r="12" spans="2:13" s="61" customFormat="1" ht="17.25" customHeight="1">
      <c r="B12" s="56" t="s">
        <v>74</v>
      </c>
      <c r="C12" s="63" t="s">
        <v>75</v>
      </c>
      <c r="D12" s="65"/>
      <c r="E12" s="59" t="s">
        <v>93</v>
      </c>
      <c r="F12" s="59" t="s">
        <v>93</v>
      </c>
      <c r="G12" s="64" t="s">
        <v>93</v>
      </c>
      <c r="J12" s="56" t="s">
        <v>61</v>
      </c>
      <c r="K12" s="57" t="s">
        <v>62</v>
      </c>
      <c r="L12" s="58"/>
      <c r="M12" s="60" t="s">
        <v>63</v>
      </c>
    </row>
    <row r="13" spans="2:13" s="61" customFormat="1" ht="17.25" customHeight="1">
      <c r="B13" s="56" t="s">
        <v>81</v>
      </c>
      <c r="C13" s="62" t="s">
        <v>82</v>
      </c>
      <c r="D13" s="63"/>
      <c r="E13" s="59" t="s">
        <v>63</v>
      </c>
      <c r="F13" s="59" t="s">
        <v>63</v>
      </c>
      <c r="G13" s="64" t="s">
        <v>63</v>
      </c>
      <c r="J13" s="56" t="s">
        <v>64</v>
      </c>
      <c r="K13" s="61" t="s">
        <v>65</v>
      </c>
      <c r="L13" s="50"/>
      <c r="M13" s="60" t="s">
        <v>63</v>
      </c>
    </row>
    <row r="14" spans="2:13" s="61" customFormat="1" ht="17.25" customHeight="1">
      <c r="B14" s="56" t="s">
        <v>94</v>
      </c>
      <c r="C14" s="66" t="s">
        <v>95</v>
      </c>
      <c r="D14" s="65"/>
      <c r="E14" s="59" t="s">
        <v>63</v>
      </c>
      <c r="F14" s="59" t="s">
        <v>63</v>
      </c>
      <c r="G14" s="64" t="s">
        <v>63</v>
      </c>
      <c r="J14" s="56" t="s">
        <v>90</v>
      </c>
      <c r="K14" s="62" t="s">
        <v>71</v>
      </c>
      <c r="L14" s="63"/>
      <c r="M14" s="60" t="s">
        <v>63</v>
      </c>
    </row>
    <row r="15" spans="2:13" s="61" customFormat="1" ht="17.25" customHeight="1">
      <c r="B15" s="56" t="s">
        <v>96</v>
      </c>
      <c r="C15" s="62" t="s">
        <v>97</v>
      </c>
      <c r="D15" s="63"/>
      <c r="E15" s="59" t="s">
        <v>63</v>
      </c>
      <c r="F15" s="59" t="s">
        <v>63</v>
      </c>
      <c r="G15" s="64" t="s">
        <v>63</v>
      </c>
      <c r="J15" s="56" t="s">
        <v>91</v>
      </c>
      <c r="K15" s="61" t="s">
        <v>92</v>
      </c>
      <c r="L15" s="63"/>
      <c r="M15" s="60" t="s">
        <v>63</v>
      </c>
    </row>
    <row r="16" spans="2:13" s="61" customFormat="1" ht="17.25" customHeight="1">
      <c r="B16" s="56" t="s">
        <v>98</v>
      </c>
      <c r="C16" s="62" t="s">
        <v>99</v>
      </c>
      <c r="D16" s="62"/>
      <c r="E16" s="59" t="s">
        <v>66</v>
      </c>
      <c r="F16" s="59" t="s">
        <v>63</v>
      </c>
      <c r="G16" s="64" t="s">
        <v>63</v>
      </c>
      <c r="J16" s="56" t="s">
        <v>74</v>
      </c>
      <c r="K16" s="63" t="s">
        <v>75</v>
      </c>
      <c r="L16" s="65"/>
      <c r="M16" s="60" t="s">
        <v>93</v>
      </c>
    </row>
    <row r="17" spans="2:13" s="61" customFormat="1" ht="17.25" customHeight="1">
      <c r="B17" s="56" t="s">
        <v>100</v>
      </c>
      <c r="C17" s="62" t="s">
        <v>101</v>
      </c>
      <c r="D17" s="62"/>
      <c r="E17" s="59" t="s">
        <v>66</v>
      </c>
      <c r="F17" s="59" t="s">
        <v>63</v>
      </c>
      <c r="G17" s="64" t="s">
        <v>63</v>
      </c>
      <c r="J17" s="56" t="s">
        <v>81</v>
      </c>
      <c r="K17" s="62" t="s">
        <v>82</v>
      </c>
      <c r="L17" s="63"/>
      <c r="M17" s="60" t="s">
        <v>63</v>
      </c>
    </row>
    <row r="18" spans="2:13" s="61" customFormat="1" ht="17.25" customHeight="1">
      <c r="B18" s="56" t="s">
        <v>102</v>
      </c>
      <c r="C18" s="62" t="s">
        <v>103</v>
      </c>
      <c r="D18" s="62"/>
      <c r="E18" s="59" t="s">
        <v>66</v>
      </c>
      <c r="F18" s="59" t="s">
        <v>63</v>
      </c>
      <c r="G18" s="64" t="s">
        <v>63</v>
      </c>
      <c r="J18" s="56" t="s">
        <v>94</v>
      </c>
      <c r="K18" s="66" t="s">
        <v>95</v>
      </c>
      <c r="L18" s="65"/>
      <c r="M18" s="60" t="s">
        <v>63</v>
      </c>
    </row>
    <row r="19" spans="2:13" s="61" customFormat="1" ht="17.25" customHeight="1">
      <c r="B19" s="56" t="s">
        <v>104</v>
      </c>
      <c r="C19" s="62" t="s">
        <v>105</v>
      </c>
      <c r="D19" s="62"/>
      <c r="E19" s="59" t="s">
        <v>63</v>
      </c>
      <c r="F19" s="59" t="s">
        <v>63</v>
      </c>
      <c r="G19" s="64" t="s">
        <v>63</v>
      </c>
      <c r="J19" s="56" t="s">
        <v>96</v>
      </c>
      <c r="K19" s="62" t="s">
        <v>97</v>
      </c>
      <c r="L19" s="63"/>
      <c r="M19" s="60" t="s">
        <v>63</v>
      </c>
    </row>
    <row r="20" spans="2:13" s="61" customFormat="1" ht="17.25" customHeight="1">
      <c r="B20" s="56" t="s">
        <v>106</v>
      </c>
      <c r="C20" s="62" t="s">
        <v>107</v>
      </c>
      <c r="D20" s="62"/>
      <c r="E20" s="59" t="s">
        <v>63</v>
      </c>
      <c r="F20" s="59" t="s">
        <v>63</v>
      </c>
      <c r="G20" s="64" t="s">
        <v>63</v>
      </c>
      <c r="J20" s="56" t="s">
        <v>104</v>
      </c>
      <c r="K20" s="62" t="s">
        <v>105</v>
      </c>
      <c r="L20" s="63"/>
      <c r="M20" s="60" t="s">
        <v>63</v>
      </c>
    </row>
    <row r="21" spans="2:13" s="61" customFormat="1" ht="17.25" customHeight="1">
      <c r="B21" s="56" t="s">
        <v>83</v>
      </c>
      <c r="C21" s="62" t="s">
        <v>84</v>
      </c>
      <c r="D21" s="63"/>
      <c r="E21" s="59" t="s">
        <v>63</v>
      </c>
      <c r="F21" s="59" t="s">
        <v>63</v>
      </c>
      <c r="G21" s="64" t="s">
        <v>63</v>
      </c>
      <c r="J21" s="56" t="s">
        <v>106</v>
      </c>
      <c r="K21" s="62" t="s">
        <v>107</v>
      </c>
      <c r="L21" s="63"/>
      <c r="M21" s="60" t="s">
        <v>63</v>
      </c>
    </row>
    <row r="22" spans="2:13" s="61" customFormat="1" ht="17.25" customHeight="1">
      <c r="B22" s="56" t="s">
        <v>108</v>
      </c>
      <c r="C22" s="62" t="s">
        <v>109</v>
      </c>
      <c r="D22" s="63"/>
      <c r="E22" s="59" t="s">
        <v>63</v>
      </c>
      <c r="F22" s="59" t="s">
        <v>63</v>
      </c>
      <c r="G22" s="64" t="s">
        <v>63</v>
      </c>
      <c r="J22" s="56" t="s">
        <v>83</v>
      </c>
      <c r="K22" s="62" t="s">
        <v>84</v>
      </c>
      <c r="L22" s="63"/>
      <c r="M22" s="60" t="s">
        <v>63</v>
      </c>
    </row>
    <row r="23" spans="2:13" s="61" customFormat="1" ht="17.25" customHeight="1">
      <c r="B23" s="56" t="s">
        <v>110</v>
      </c>
      <c r="C23" s="67" t="s">
        <v>111</v>
      </c>
      <c r="D23" s="68"/>
      <c r="E23" s="59" t="s">
        <v>66</v>
      </c>
      <c r="F23" s="59" t="s">
        <v>63</v>
      </c>
      <c r="G23" s="64" t="s">
        <v>63</v>
      </c>
      <c r="J23" s="78" t="s">
        <v>108</v>
      </c>
      <c r="K23" s="79" t="s">
        <v>109</v>
      </c>
      <c r="L23" s="80"/>
      <c r="M23" s="72" t="s">
        <v>63</v>
      </c>
    </row>
    <row r="24" spans="2:13" s="61" customFormat="1" ht="17.25" customHeight="1">
      <c r="B24" s="69" t="s">
        <v>112</v>
      </c>
      <c r="C24" s="70" t="s">
        <v>113</v>
      </c>
      <c r="D24" s="70"/>
      <c r="E24" s="71" t="s">
        <v>66</v>
      </c>
      <c r="F24" s="71" t="s">
        <v>66</v>
      </c>
      <c r="G24" s="72" t="s">
        <v>63</v>
      </c>
      <c r="J24" s="48"/>
      <c r="K24" s="48"/>
      <c r="L24" s="48"/>
      <c r="M24" s="48"/>
    </row>
    <row r="25" spans="2:13" s="61" customFormat="1" ht="17.25" customHeight="1">
      <c r="B25" s="352" t="s">
        <v>85</v>
      </c>
      <c r="C25" s="353"/>
      <c r="D25" s="353"/>
      <c r="E25" s="353"/>
      <c r="F25" s="353"/>
      <c r="G25" s="354"/>
      <c r="J25" s="48"/>
      <c r="K25" s="48"/>
      <c r="L25" s="48"/>
      <c r="M25" s="48"/>
    </row>
    <row r="26" spans="2:13" s="61" customFormat="1" ht="17.25" customHeight="1">
      <c r="B26" s="73" t="s">
        <v>86</v>
      </c>
      <c r="C26" s="355" t="s">
        <v>114</v>
      </c>
      <c r="D26" s="356"/>
      <c r="E26" s="356"/>
      <c r="F26" s="356"/>
      <c r="G26" s="357"/>
      <c r="J26" s="48"/>
      <c r="K26" s="48"/>
      <c r="L26" s="48"/>
      <c r="M26" s="48"/>
    </row>
    <row r="27" spans="2:13" s="61" customFormat="1" ht="17.25" customHeight="1">
      <c r="B27" s="73" t="s">
        <v>88</v>
      </c>
      <c r="C27" s="355" t="s">
        <v>115</v>
      </c>
      <c r="D27" s="356"/>
      <c r="E27" s="356"/>
      <c r="F27" s="356"/>
      <c r="G27" s="357"/>
      <c r="J27" s="48"/>
      <c r="K27" s="48"/>
      <c r="L27" s="48"/>
      <c r="M27" s="48"/>
    </row>
    <row r="28" spans="2:13" s="61" customFormat="1" ht="17.25" customHeight="1">
      <c r="B28" s="74">
        <v>3</v>
      </c>
      <c r="C28" s="75" t="s">
        <v>116</v>
      </c>
      <c r="D28" s="75"/>
      <c r="E28" s="75"/>
      <c r="F28" s="75"/>
      <c r="G28" s="76"/>
      <c r="J28" s="48"/>
      <c r="K28" s="48"/>
      <c r="L28" s="48"/>
      <c r="M28" s="48"/>
    </row>
  </sheetData>
  <sheetProtection/>
  <mergeCells count="14">
    <mergeCell ref="C27:G27"/>
    <mergeCell ref="B6:C6"/>
    <mergeCell ref="D6:G6"/>
    <mergeCell ref="C7:D7"/>
    <mergeCell ref="K11:L11"/>
    <mergeCell ref="B25:G25"/>
    <mergeCell ref="C26:G26"/>
    <mergeCell ref="B2:G2"/>
    <mergeCell ref="B3:C3"/>
    <mergeCell ref="D3:G3"/>
    <mergeCell ref="B4:C4"/>
    <mergeCell ref="D4:G4"/>
    <mergeCell ref="B5:C5"/>
    <mergeCell ref="D5:G5"/>
  </mergeCells>
  <printOptions/>
  <pageMargins left="0.75" right="0.15902777777777777" top="0.7694444444444445" bottom="1" header="0.5" footer="0.5"/>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sheetPr>
    <tabColor indexed="42"/>
  </sheetPr>
  <dimension ref="B2:IQ28"/>
  <sheetViews>
    <sheetView showGridLines="0" view="pageBreakPreview" zoomScaleSheetLayoutView="100" zoomScalePageLayoutView="0" workbookViewId="0" topLeftCell="A1">
      <pane ySplit="8" topLeftCell="A9" activePane="bottomLeft" state="frozen"/>
      <selection pane="topLeft" activeCell="A1" sqref="A1"/>
      <selection pane="bottomLeft" activeCell="G6" sqref="G6"/>
    </sheetView>
  </sheetViews>
  <sheetFormatPr defaultColWidth="9.00390625" defaultRowHeight="14.25" customHeight="1"/>
  <cols>
    <col min="1" max="1" width="1.625" style="97" customWidth="1"/>
    <col min="2" max="3" width="6.125" style="98" customWidth="1"/>
    <col min="4" max="4" width="42.50390625" style="97" customWidth="1"/>
    <col min="5" max="5" width="14.50390625" style="97" customWidth="1"/>
    <col min="6" max="6" width="3.125" style="97" customWidth="1"/>
    <col min="7" max="251" width="9.00390625" style="97" customWidth="1"/>
    <col min="252" max="16384" width="9.00390625" style="99" customWidth="1"/>
  </cols>
  <sheetData>
    <row r="1" ht="9.75" customHeight="1"/>
    <row r="2" spans="2:5" ht="43.5" customHeight="1">
      <c r="B2" s="358" t="s">
        <v>51</v>
      </c>
      <c r="C2" s="359"/>
      <c r="D2" s="360"/>
      <c r="E2" s="361"/>
    </row>
    <row r="3" spans="2:5" s="100" customFormat="1" ht="17.25" customHeight="1">
      <c r="B3" s="362" t="s">
        <v>117</v>
      </c>
      <c r="C3" s="363"/>
      <c r="D3" s="364">
        <f>CONCATENATE('机构基本情况'!C3)</f>
      </c>
      <c r="E3" s="365"/>
    </row>
    <row r="4" spans="2:5" s="100" customFormat="1" ht="17.25" customHeight="1">
      <c r="B4" s="366" t="s">
        <v>53</v>
      </c>
      <c r="C4" s="367"/>
      <c r="D4" s="368"/>
      <c r="E4" s="369"/>
    </row>
    <row r="5" spans="2:5" s="100" customFormat="1" ht="17.25" customHeight="1">
      <c r="B5" s="370" t="s">
        <v>55</v>
      </c>
      <c r="C5" s="371"/>
      <c r="D5" s="368"/>
      <c r="E5" s="369"/>
    </row>
    <row r="6" spans="2:5" s="100" customFormat="1" ht="17.25" customHeight="1">
      <c r="B6" s="372" t="s">
        <v>118</v>
      </c>
      <c r="C6" s="373"/>
      <c r="D6" s="374"/>
      <c r="E6" s="375"/>
    </row>
    <row r="7" spans="2:251" s="100" customFormat="1" ht="17.25" customHeight="1">
      <c r="B7" s="372" t="s">
        <v>119</v>
      </c>
      <c r="C7" s="373"/>
      <c r="D7" s="376"/>
      <c r="E7" s="377"/>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c r="FQ7" s="216"/>
      <c r="FR7" s="216"/>
      <c r="FS7" s="216"/>
      <c r="FT7" s="216"/>
      <c r="FU7" s="216"/>
      <c r="FV7" s="216"/>
      <c r="FW7" s="216"/>
      <c r="FX7" s="216"/>
      <c r="FY7" s="216"/>
      <c r="FZ7" s="216"/>
      <c r="GA7" s="216"/>
      <c r="GB7" s="216"/>
      <c r="GC7" s="216"/>
      <c r="GD7" s="216"/>
      <c r="GE7" s="216"/>
      <c r="GF7" s="216"/>
      <c r="GG7" s="216"/>
      <c r="GH7" s="216"/>
      <c r="GI7" s="216"/>
      <c r="GJ7" s="216"/>
      <c r="GK7" s="216"/>
      <c r="GL7" s="216"/>
      <c r="GM7" s="216"/>
      <c r="GN7" s="216"/>
      <c r="GO7" s="216"/>
      <c r="GP7" s="216"/>
      <c r="GQ7" s="216"/>
      <c r="GR7" s="216"/>
      <c r="GS7" s="216"/>
      <c r="GT7" s="216"/>
      <c r="GU7" s="216"/>
      <c r="GV7" s="216"/>
      <c r="GW7" s="216"/>
      <c r="GX7" s="216"/>
      <c r="GY7" s="216"/>
      <c r="GZ7" s="216"/>
      <c r="HA7" s="216"/>
      <c r="HB7" s="216"/>
      <c r="HC7" s="216"/>
      <c r="HD7" s="216"/>
      <c r="HE7" s="216"/>
      <c r="HF7" s="216"/>
      <c r="HG7" s="216"/>
      <c r="HH7" s="216"/>
      <c r="HI7" s="216"/>
      <c r="HJ7" s="216"/>
      <c r="HK7" s="216"/>
      <c r="HL7" s="216"/>
      <c r="HM7" s="216"/>
      <c r="HN7" s="216"/>
      <c r="HO7" s="216"/>
      <c r="HP7" s="216"/>
      <c r="HQ7" s="216"/>
      <c r="HR7" s="216"/>
      <c r="HS7" s="216"/>
      <c r="HT7" s="216"/>
      <c r="HU7" s="216"/>
      <c r="HV7" s="216"/>
      <c r="HW7" s="216"/>
      <c r="HX7" s="216"/>
      <c r="HY7" s="216"/>
      <c r="HZ7" s="216"/>
      <c r="IA7" s="216"/>
      <c r="IB7" s="216"/>
      <c r="IC7" s="216"/>
      <c r="ID7" s="216"/>
      <c r="IE7" s="216"/>
      <c r="IF7" s="216"/>
      <c r="IG7" s="216"/>
      <c r="IH7" s="216"/>
      <c r="II7" s="216"/>
      <c r="IJ7" s="216"/>
      <c r="IK7" s="216"/>
      <c r="IL7" s="216"/>
      <c r="IM7" s="216"/>
      <c r="IN7" s="216"/>
      <c r="IO7" s="216"/>
      <c r="IP7" s="216"/>
      <c r="IQ7" s="216"/>
    </row>
    <row r="8" spans="2:5" s="101" customFormat="1" ht="17.25" customHeight="1">
      <c r="B8" s="196" t="s">
        <v>120</v>
      </c>
      <c r="C8" s="197" t="s">
        <v>59</v>
      </c>
      <c r="D8" s="258" t="s">
        <v>60</v>
      </c>
      <c r="E8" s="241" t="s">
        <v>7</v>
      </c>
    </row>
    <row r="9" spans="2:5" s="102" customFormat="1" ht="17.25" customHeight="1">
      <c r="B9" s="381" t="s">
        <v>121</v>
      </c>
      <c r="C9" s="198" t="s">
        <v>61</v>
      </c>
      <c r="D9" s="199" t="s">
        <v>62</v>
      </c>
      <c r="E9" s="242" t="s">
        <v>63</v>
      </c>
    </row>
    <row r="10" spans="2:5" s="102" customFormat="1" ht="17.25" customHeight="1">
      <c r="B10" s="382"/>
      <c r="C10" s="201" t="s">
        <v>64</v>
      </c>
      <c r="D10" s="202" t="s">
        <v>122</v>
      </c>
      <c r="E10" s="384" t="s">
        <v>123</v>
      </c>
    </row>
    <row r="11" spans="2:5" s="102" customFormat="1" ht="17.25" customHeight="1">
      <c r="B11" s="382"/>
      <c r="C11" s="203" t="s">
        <v>124</v>
      </c>
      <c r="D11" s="199" t="s">
        <v>69</v>
      </c>
      <c r="E11" s="384"/>
    </row>
    <row r="12" spans="2:5" s="102" customFormat="1" ht="17.25" customHeight="1">
      <c r="B12" s="382"/>
      <c r="C12" s="198" t="s">
        <v>90</v>
      </c>
      <c r="D12" s="204" t="s">
        <v>71</v>
      </c>
      <c r="E12" s="384" t="s">
        <v>123</v>
      </c>
    </row>
    <row r="13" spans="2:5" s="102" customFormat="1" ht="17.25" customHeight="1">
      <c r="B13" s="382"/>
      <c r="C13" s="198" t="s">
        <v>125</v>
      </c>
      <c r="D13" s="204" t="s">
        <v>126</v>
      </c>
      <c r="E13" s="384"/>
    </row>
    <row r="14" spans="2:5" s="102" customFormat="1" ht="17.25" customHeight="1">
      <c r="B14" s="382"/>
      <c r="C14" s="198" t="s">
        <v>74</v>
      </c>
      <c r="D14" s="204" t="s">
        <v>78</v>
      </c>
      <c r="E14" s="242" t="s">
        <v>63</v>
      </c>
    </row>
    <row r="15" spans="2:5" s="102" customFormat="1" ht="17.25" customHeight="1">
      <c r="B15" s="382"/>
      <c r="C15" s="198" t="s">
        <v>79</v>
      </c>
      <c r="D15" s="204" t="s">
        <v>127</v>
      </c>
      <c r="E15" s="200" t="s">
        <v>128</v>
      </c>
    </row>
    <row r="16" spans="2:5" s="102" customFormat="1" ht="17.25" customHeight="1">
      <c r="B16" s="382"/>
      <c r="C16" s="198" t="s">
        <v>81</v>
      </c>
      <c r="D16" s="204" t="s">
        <v>129</v>
      </c>
      <c r="E16" s="242" t="s">
        <v>63</v>
      </c>
    </row>
    <row r="17" spans="2:5" s="102" customFormat="1" ht="17.25" customHeight="1">
      <c r="B17" s="382"/>
      <c r="C17" s="198" t="s">
        <v>94</v>
      </c>
      <c r="D17" s="204" t="s">
        <v>130</v>
      </c>
      <c r="E17" s="242" t="s">
        <v>63</v>
      </c>
    </row>
    <row r="18" spans="2:5" s="102" customFormat="1" ht="17.25" customHeight="1">
      <c r="B18" s="382"/>
      <c r="C18" s="203" t="s">
        <v>96</v>
      </c>
      <c r="D18" s="246" t="s">
        <v>131</v>
      </c>
      <c r="E18" s="247" t="s">
        <v>63</v>
      </c>
    </row>
    <row r="19" spans="2:5" s="102" customFormat="1" ht="17.25" customHeight="1">
      <c r="B19" s="383" t="s">
        <v>132</v>
      </c>
      <c r="C19" s="248" t="s">
        <v>100</v>
      </c>
      <c r="D19" s="249" t="s">
        <v>133</v>
      </c>
      <c r="E19" s="250" t="s">
        <v>128</v>
      </c>
    </row>
    <row r="20" spans="2:5" s="102" customFormat="1" ht="17.25" customHeight="1">
      <c r="B20" s="382"/>
      <c r="C20" s="251" t="s">
        <v>102</v>
      </c>
      <c r="D20" s="204" t="s">
        <v>107</v>
      </c>
      <c r="E20" s="242" t="s">
        <v>128</v>
      </c>
    </row>
    <row r="21" spans="2:5" s="102" customFormat="1" ht="17.25" customHeight="1">
      <c r="B21" s="382"/>
      <c r="C21" s="252" t="s">
        <v>104</v>
      </c>
      <c r="D21" s="253" t="s">
        <v>134</v>
      </c>
      <c r="E21" s="243" t="s">
        <v>63</v>
      </c>
    </row>
    <row r="22" spans="2:5" s="102" customFormat="1" ht="26.25" customHeight="1">
      <c r="B22" s="205" t="s">
        <v>19</v>
      </c>
      <c r="C22" s="206" t="s">
        <v>83</v>
      </c>
      <c r="D22" s="207" t="s">
        <v>135</v>
      </c>
      <c r="E22" s="244" t="s">
        <v>128</v>
      </c>
    </row>
    <row r="23" spans="2:5" s="102" customFormat="1" ht="26.25" customHeight="1">
      <c r="B23" s="208" t="s">
        <v>136</v>
      </c>
      <c r="C23" s="209" t="s">
        <v>108</v>
      </c>
      <c r="D23" s="210" t="s">
        <v>113</v>
      </c>
      <c r="E23" s="245" t="s">
        <v>137</v>
      </c>
    </row>
    <row r="24" spans="2:5" s="102" customFormat="1" ht="17.25" customHeight="1">
      <c r="B24" s="378" t="s">
        <v>85</v>
      </c>
      <c r="C24" s="379"/>
      <c r="D24" s="379"/>
      <c r="E24" s="380"/>
    </row>
    <row r="25" spans="2:5" s="102" customFormat="1" ht="17.25" customHeight="1">
      <c r="B25" s="225" t="s">
        <v>86</v>
      </c>
      <c r="C25" s="230" t="s">
        <v>138</v>
      </c>
      <c r="D25" s="227"/>
      <c r="E25" s="228"/>
    </row>
    <row r="26" spans="2:5" s="102" customFormat="1" ht="17.25" customHeight="1">
      <c r="B26" s="225" t="s">
        <v>88</v>
      </c>
      <c r="C26" s="230" t="s">
        <v>139</v>
      </c>
      <c r="D26" s="227"/>
      <c r="E26" s="228"/>
    </row>
    <row r="27" spans="2:5" s="102" customFormat="1" ht="17.25" customHeight="1">
      <c r="B27" s="225" t="s">
        <v>140</v>
      </c>
      <c r="C27" s="256" t="s">
        <v>141</v>
      </c>
      <c r="D27" s="255"/>
      <c r="E27" s="254"/>
    </row>
    <row r="28" spans="2:5" s="102" customFormat="1" ht="17.25" customHeight="1">
      <c r="B28" s="211" t="s">
        <v>142</v>
      </c>
      <c r="C28" s="257" t="s">
        <v>143</v>
      </c>
      <c r="D28" s="212"/>
      <c r="E28" s="213"/>
    </row>
  </sheetData>
  <sheetProtection/>
  <mergeCells count="16">
    <mergeCell ref="B6:C6"/>
    <mergeCell ref="D6:E6"/>
    <mergeCell ref="B7:C7"/>
    <mergeCell ref="D7:E7"/>
    <mergeCell ref="B24:E24"/>
    <mergeCell ref="B9:B18"/>
    <mergeCell ref="B19:B21"/>
    <mergeCell ref="E10:E11"/>
    <mergeCell ref="E12:E13"/>
    <mergeCell ref="B2:E2"/>
    <mergeCell ref="B3:C3"/>
    <mergeCell ref="D3:E3"/>
    <mergeCell ref="B4:C4"/>
    <mergeCell ref="D4:E4"/>
    <mergeCell ref="B5:C5"/>
    <mergeCell ref="D5:E5"/>
  </mergeCells>
  <printOptions horizontalCentered="1"/>
  <pageMargins left="0.5506944444444445" right="0.5506944444444445" top="0.7868055555555555" bottom="0.9840277777777777" header="0.5118055555555555" footer="0.511805555555555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2"/>
  </sheetPr>
  <dimension ref="A1:N57"/>
  <sheetViews>
    <sheetView tabSelected="1" zoomScaleSheetLayoutView="100" zoomScalePageLayoutView="0" workbookViewId="0" topLeftCell="A1">
      <selection activeCell="G17" sqref="G17"/>
    </sheetView>
  </sheetViews>
  <sheetFormatPr defaultColWidth="9.00390625" defaultRowHeight="12" customHeight="1"/>
  <cols>
    <col min="1" max="1" width="9.00390625" style="259" customWidth="1"/>
    <col min="2" max="2" width="10.75390625" style="260" customWidth="1"/>
    <col min="3" max="3" width="16.00390625" style="260" customWidth="1"/>
    <col min="4" max="4" width="16.50390625" style="260" customWidth="1"/>
    <col min="5" max="5" width="15.00390625" style="260" customWidth="1"/>
    <col min="6" max="6" width="12.625" style="260" customWidth="1"/>
    <col min="7" max="7" width="15.25390625" style="260" customWidth="1"/>
    <col min="8" max="8" width="15.875" style="260" customWidth="1"/>
    <col min="9" max="9" width="13.00390625" style="260" customWidth="1"/>
    <col min="10" max="10" width="21.375" style="260" customWidth="1"/>
    <col min="11" max="12" width="17.50390625" style="260" customWidth="1"/>
    <col min="13" max="13" width="20.00390625" style="260" customWidth="1"/>
    <col min="14" max="254" width="9.00390625" style="260" customWidth="1"/>
    <col min="255" max="255" width="10.75390625" style="260" customWidth="1"/>
    <col min="256" max="16384" width="9.00390625" style="260" customWidth="1"/>
  </cols>
  <sheetData>
    <row r="1" ht="19.5" customHeight="1">
      <c r="B1" s="272" t="s">
        <v>144</v>
      </c>
    </row>
    <row r="2" ht="12.75">
      <c r="B2" s="271" t="s">
        <v>145</v>
      </c>
    </row>
    <row r="3" ht="12.75">
      <c r="B3" s="271"/>
    </row>
    <row r="4" spans="1:2" ht="12">
      <c r="A4" s="259" t="s">
        <v>146</v>
      </c>
      <c r="B4" s="259" t="s">
        <v>147</v>
      </c>
    </row>
    <row r="5" spans="2:10" ht="14.25">
      <c r="B5" s="388" t="s">
        <v>148</v>
      </c>
      <c r="C5" s="388" t="s">
        <v>149</v>
      </c>
      <c r="D5" s="385" t="s">
        <v>150</v>
      </c>
      <c r="E5" s="386"/>
      <c r="F5" s="387"/>
      <c r="G5" s="385" t="s">
        <v>151</v>
      </c>
      <c r="H5" s="386"/>
      <c r="I5" s="387"/>
      <c r="J5" s="389" t="s">
        <v>152</v>
      </c>
    </row>
    <row r="6" spans="2:10" ht="14.25">
      <c r="B6" s="388"/>
      <c r="C6" s="388"/>
      <c r="D6" s="261" t="s">
        <v>153</v>
      </c>
      <c r="E6" s="261" t="s">
        <v>154</v>
      </c>
      <c r="F6" s="261" t="s">
        <v>155</v>
      </c>
      <c r="G6" s="261" t="s">
        <v>153</v>
      </c>
      <c r="H6" s="261" t="s">
        <v>154</v>
      </c>
      <c r="I6" s="261" t="s">
        <v>155</v>
      </c>
      <c r="J6" s="391"/>
    </row>
    <row r="7" spans="2:10" ht="14.25">
      <c r="B7" s="263">
        <v>1</v>
      </c>
      <c r="C7" s="264" t="s">
        <v>156</v>
      </c>
      <c r="D7" s="265">
        <f>'00关键财务指标'!D6</f>
        <v>0</v>
      </c>
      <c r="E7" s="265">
        <f>'02业务活动表'!F15</f>
        <v>0</v>
      </c>
      <c r="F7" s="265">
        <f aca="true" t="shared" si="0" ref="F7:F14">D7-E7</f>
        <v>0</v>
      </c>
      <c r="G7" s="265">
        <f>'00关键财务指标'!F6</f>
        <v>0</v>
      </c>
      <c r="H7" s="265">
        <f>'02业务活动表'!I15</f>
        <v>0</v>
      </c>
      <c r="I7" s="265">
        <f aca="true" t="shared" si="1" ref="I7:I14">G7-H7</f>
        <v>0</v>
      </c>
      <c r="J7" s="266" t="str">
        <f aca="true" t="shared" si="2" ref="J7:J14">IF(SUM(F7,I7)&lt;&gt;0,"错误，请检查勾稽关系","正确")</f>
        <v>正确</v>
      </c>
    </row>
    <row r="8" spans="2:10" ht="14.25">
      <c r="B8" s="263">
        <v>2</v>
      </c>
      <c r="C8" s="264" t="s">
        <v>157</v>
      </c>
      <c r="D8" s="265">
        <f>'00关键财务指标'!D7</f>
        <v>0</v>
      </c>
      <c r="E8" s="265">
        <f>'02业务活动表'!F8</f>
        <v>0</v>
      </c>
      <c r="F8" s="265">
        <f t="shared" si="0"/>
        <v>0</v>
      </c>
      <c r="G8" s="265">
        <f>'00关键财务指标'!F7</f>
        <v>0</v>
      </c>
      <c r="H8" s="265">
        <f>'02业务活动表'!I8</f>
        <v>0</v>
      </c>
      <c r="I8" s="265">
        <f t="shared" si="1"/>
        <v>0</v>
      </c>
      <c r="J8" s="266" t="str">
        <f t="shared" si="2"/>
        <v>正确</v>
      </c>
    </row>
    <row r="9" spans="2:10" ht="14.25">
      <c r="B9" s="263">
        <v>3</v>
      </c>
      <c r="C9" s="264" t="s">
        <v>158</v>
      </c>
      <c r="D9" s="265">
        <f>'00关键财务指标'!D8</f>
        <v>0</v>
      </c>
      <c r="E9" s="265">
        <f>SUM('02业务活动表'!F10:F11)</f>
        <v>0</v>
      </c>
      <c r="F9" s="265">
        <f t="shared" si="0"/>
        <v>0</v>
      </c>
      <c r="G9" s="265">
        <f>'00关键财务指标'!F8</f>
        <v>0</v>
      </c>
      <c r="H9" s="265">
        <f>SUM('02业务活动表'!I10:I11)</f>
        <v>0</v>
      </c>
      <c r="I9" s="265">
        <f t="shared" si="1"/>
        <v>0</v>
      </c>
      <c r="J9" s="266" t="str">
        <f t="shared" si="2"/>
        <v>正确</v>
      </c>
    </row>
    <row r="10" spans="2:10" ht="14.25">
      <c r="B10" s="263">
        <v>4</v>
      </c>
      <c r="C10" s="264" t="s">
        <v>159</v>
      </c>
      <c r="D10" s="265">
        <f>'00关键财务指标'!D9</f>
        <v>0</v>
      </c>
      <c r="E10" s="265">
        <f>'02业务活动表'!F12</f>
        <v>0</v>
      </c>
      <c r="F10" s="265">
        <f t="shared" si="0"/>
        <v>0</v>
      </c>
      <c r="G10" s="265">
        <f>'00关键财务指标'!F9</f>
        <v>0</v>
      </c>
      <c r="H10" s="265">
        <f>'02业务活动表'!I12</f>
        <v>0</v>
      </c>
      <c r="I10" s="265">
        <f t="shared" si="1"/>
        <v>0</v>
      </c>
      <c r="J10" s="266" t="str">
        <f t="shared" si="2"/>
        <v>正确</v>
      </c>
    </row>
    <row r="11" spans="2:10" ht="14.25">
      <c r="B11" s="263">
        <v>5</v>
      </c>
      <c r="C11" s="264" t="s">
        <v>160</v>
      </c>
      <c r="D11" s="265">
        <f>'00关键财务指标'!D10</f>
        <v>0</v>
      </c>
      <c r="E11" s="265">
        <f>'02业务活动表'!F21</f>
        <v>0</v>
      </c>
      <c r="F11" s="265">
        <f t="shared" si="0"/>
        <v>0</v>
      </c>
      <c r="G11" s="265">
        <f>'00关键财务指标'!F10</f>
        <v>0</v>
      </c>
      <c r="H11" s="265">
        <f>'02业务活动表'!I21</f>
        <v>0</v>
      </c>
      <c r="I11" s="265">
        <f t="shared" si="1"/>
        <v>0</v>
      </c>
      <c r="J11" s="266" t="str">
        <f t="shared" si="2"/>
        <v>正确</v>
      </c>
    </row>
    <row r="12" spans="2:10" ht="14.25">
      <c r="B12" s="263">
        <v>6</v>
      </c>
      <c r="C12" s="264" t="s">
        <v>161</v>
      </c>
      <c r="D12" s="265">
        <f>'00关键财务指标'!D11</f>
        <v>0</v>
      </c>
      <c r="E12" s="265">
        <f>'02业务活动表'!F17</f>
        <v>0</v>
      </c>
      <c r="F12" s="265">
        <f t="shared" si="0"/>
        <v>0</v>
      </c>
      <c r="G12" s="265">
        <f>'00关键财务指标'!F11</f>
        <v>0</v>
      </c>
      <c r="H12" s="265">
        <f>'02业务活动表'!I17</f>
        <v>0</v>
      </c>
      <c r="I12" s="265">
        <f t="shared" si="1"/>
        <v>0</v>
      </c>
      <c r="J12" s="266" t="str">
        <f t="shared" si="2"/>
        <v>正确</v>
      </c>
    </row>
    <row r="13" spans="2:10" ht="14.25">
      <c r="B13" s="263">
        <v>7</v>
      </c>
      <c r="C13" s="264" t="s">
        <v>162</v>
      </c>
      <c r="D13" s="265">
        <f>'00关键财务指标'!D12</f>
        <v>0</v>
      </c>
      <c r="E13" s="265">
        <f>'02业务活动表'!F18</f>
        <v>0</v>
      </c>
      <c r="F13" s="265">
        <f t="shared" si="0"/>
        <v>0</v>
      </c>
      <c r="G13" s="265">
        <f>'00关键财务指标'!F12</f>
        <v>0</v>
      </c>
      <c r="H13" s="265">
        <f>'02业务活动表'!I18</f>
        <v>0</v>
      </c>
      <c r="I13" s="265">
        <f t="shared" si="1"/>
        <v>0</v>
      </c>
      <c r="J13" s="266" t="str">
        <f t="shared" si="2"/>
        <v>正确</v>
      </c>
    </row>
    <row r="14" spans="2:10" ht="14.25">
      <c r="B14" s="263">
        <v>8</v>
      </c>
      <c r="C14" s="264" t="s">
        <v>163</v>
      </c>
      <c r="D14" s="265">
        <f>'00关键财务指标'!D13</f>
        <v>0</v>
      </c>
      <c r="E14" s="265">
        <f>'02业务活动表'!F19</f>
        <v>0</v>
      </c>
      <c r="F14" s="265">
        <f t="shared" si="0"/>
        <v>0</v>
      </c>
      <c r="G14" s="265">
        <f>'00关键财务指标'!F13</f>
        <v>0</v>
      </c>
      <c r="H14" s="265">
        <f>'02业务活动表'!I19</f>
        <v>0</v>
      </c>
      <c r="I14" s="265">
        <f t="shared" si="1"/>
        <v>0</v>
      </c>
      <c r="J14" s="266" t="str">
        <f t="shared" si="2"/>
        <v>正确</v>
      </c>
    </row>
    <row r="16" spans="1:2" ht="14.25">
      <c r="A16" s="259" t="s">
        <v>164</v>
      </c>
      <c r="B16" s="259" t="s">
        <v>165</v>
      </c>
    </row>
    <row r="17" spans="2:7" ht="14.25">
      <c r="B17" s="261" t="s">
        <v>148</v>
      </c>
      <c r="C17" s="261" t="s">
        <v>149</v>
      </c>
      <c r="D17" s="262" t="s">
        <v>166</v>
      </c>
      <c r="E17" s="261" t="s">
        <v>154</v>
      </c>
      <c r="F17" s="261" t="s">
        <v>155</v>
      </c>
      <c r="G17" s="261" t="s">
        <v>152</v>
      </c>
    </row>
    <row r="18" spans="2:7" ht="14.25">
      <c r="B18" s="263">
        <v>1</v>
      </c>
      <c r="C18" s="264" t="s">
        <v>167</v>
      </c>
      <c r="D18" s="265">
        <f>'01资产负债表'!I31-'01资产负债表'!H31</f>
        <v>0</v>
      </c>
      <c r="E18" s="265">
        <f>'02业务活动表'!F23</f>
        <v>0</v>
      </c>
      <c r="F18" s="265">
        <f>D18-E18</f>
        <v>0</v>
      </c>
      <c r="G18" s="266" t="str">
        <f>IF(SUM(F18)&lt;&gt;0,"请检查并说明差异原因","正确")</f>
        <v>正确</v>
      </c>
    </row>
    <row r="19" spans="2:7" ht="14.25">
      <c r="B19" s="263">
        <v>2</v>
      </c>
      <c r="C19" s="264" t="s">
        <v>168</v>
      </c>
      <c r="D19" s="265">
        <f>'01资产负债表'!I30-'01资产负债表'!H30</f>
        <v>0</v>
      </c>
      <c r="E19" s="265">
        <f>'02业务活动表'!E23</f>
        <v>0</v>
      </c>
      <c r="F19" s="265">
        <f>D19-E19</f>
        <v>0</v>
      </c>
      <c r="G19" s="266" t="str">
        <f>IF(SUM(F19)&lt;&gt;0,"请检查并说明差异原因","正确")</f>
        <v>正确</v>
      </c>
    </row>
    <row r="20" spans="2:7" ht="14.25">
      <c r="B20" s="263">
        <v>3</v>
      </c>
      <c r="C20" s="264" t="s">
        <v>169</v>
      </c>
      <c r="D20" s="265">
        <f>'01资产负债表'!I29-'01资产负债表'!H29</f>
        <v>0</v>
      </c>
      <c r="E20" s="265">
        <f>'02业务活动表'!D23</f>
        <v>0</v>
      </c>
      <c r="F20" s="265">
        <f>D20-E20</f>
        <v>0</v>
      </c>
      <c r="G20" s="266" t="str">
        <f>IF(SUM(F20)&lt;&gt;0,"请检查并说明差异原因","正确")</f>
        <v>正确</v>
      </c>
    </row>
    <row r="22" spans="1:2" ht="14.25">
      <c r="A22" s="259" t="s">
        <v>170</v>
      </c>
      <c r="B22" s="259" t="s">
        <v>171</v>
      </c>
    </row>
    <row r="23" spans="2:13" ht="14.25">
      <c r="B23" s="389" t="s">
        <v>148</v>
      </c>
      <c r="C23" s="389" t="s">
        <v>149</v>
      </c>
      <c r="D23" s="385" t="s">
        <v>150</v>
      </c>
      <c r="E23" s="386"/>
      <c r="F23" s="386"/>
      <c r="G23" s="386"/>
      <c r="H23" s="386"/>
      <c r="I23" s="386"/>
      <c r="J23" s="386"/>
      <c r="K23" s="386"/>
      <c r="L23" s="387"/>
      <c r="M23" s="389" t="s">
        <v>152</v>
      </c>
    </row>
    <row r="24" spans="2:13" ht="14.25">
      <c r="B24" s="390"/>
      <c r="C24" s="390"/>
      <c r="D24" s="385" t="s">
        <v>154</v>
      </c>
      <c r="E24" s="386"/>
      <c r="F24" s="387"/>
      <c r="G24" s="385" t="s">
        <v>172</v>
      </c>
      <c r="H24" s="386"/>
      <c r="I24" s="387"/>
      <c r="J24" s="385" t="s">
        <v>155</v>
      </c>
      <c r="K24" s="386"/>
      <c r="L24" s="387"/>
      <c r="M24" s="390"/>
    </row>
    <row r="25" spans="1:13" s="260" customFormat="1" ht="12">
      <c r="A25" s="259"/>
      <c r="B25" s="391"/>
      <c r="C25" s="391"/>
      <c r="D25" s="261" t="s">
        <v>173</v>
      </c>
      <c r="E25" s="261" t="s">
        <v>174</v>
      </c>
      <c r="F25" s="261" t="s">
        <v>175</v>
      </c>
      <c r="G25" s="261" t="s">
        <v>173</v>
      </c>
      <c r="H25" s="261" t="s">
        <v>174</v>
      </c>
      <c r="I25" s="261" t="s">
        <v>175</v>
      </c>
      <c r="J25" s="261" t="s">
        <v>173</v>
      </c>
      <c r="K25" s="261" t="s">
        <v>174</v>
      </c>
      <c r="L25" s="261" t="s">
        <v>175</v>
      </c>
      <c r="M25" s="391"/>
    </row>
    <row r="26" spans="2:13" ht="14.25">
      <c r="B26" s="263">
        <v>1</v>
      </c>
      <c r="C26" s="264" t="s">
        <v>176</v>
      </c>
      <c r="D26" s="264"/>
      <c r="E26" s="264"/>
      <c r="F26" s="265"/>
      <c r="G26" s="264"/>
      <c r="H26" s="264"/>
      <c r="I26" s="264"/>
      <c r="J26" s="265"/>
      <c r="K26" s="265"/>
      <c r="L26" s="265"/>
      <c r="M26" s="267"/>
    </row>
    <row r="27" spans="2:14" ht="14.25">
      <c r="B27" s="263">
        <v>2</v>
      </c>
      <c r="C27" s="264" t="s">
        <v>157</v>
      </c>
      <c r="D27" s="265">
        <f>'02业务活动表'!D8</f>
        <v>0</v>
      </c>
      <c r="E27" s="265">
        <f>'02业务活动表'!E8</f>
        <v>0</v>
      </c>
      <c r="F27" s="265">
        <f>'02业务活动表'!F8</f>
        <v>0</v>
      </c>
      <c r="G27" s="265">
        <f>VLOOKUP($N27,'04收入明细表'!$6:$65536,4,0)</f>
        <v>0</v>
      </c>
      <c r="H27" s="265">
        <f>VLOOKUP('勾稽关系检查'!$N27,'04收入明细表'!$6:$65536,5,0)</f>
        <v>0</v>
      </c>
      <c r="I27" s="265">
        <f>VLOOKUP('勾稽关系检查'!$N27,'04收入明细表'!$6:$65536,6,0)</f>
        <v>0</v>
      </c>
      <c r="J27" s="265">
        <f>D27-G27</f>
        <v>0</v>
      </c>
      <c r="K27" s="265">
        <f>E27-H27</f>
        <v>0</v>
      </c>
      <c r="L27" s="265">
        <f>F27-I27</f>
        <v>0</v>
      </c>
      <c r="M27" s="266" t="str">
        <f aca="true" t="shared" si="3" ref="M27:M34">IF(SUM(J27:L27)&lt;&gt;0,"错误，请检查勾稽关系","正确")</f>
        <v>正确</v>
      </c>
      <c r="N27" s="260" t="s">
        <v>177</v>
      </c>
    </row>
    <row r="28" spans="2:14" ht="14.25">
      <c r="B28" s="263">
        <v>3</v>
      </c>
      <c r="C28" s="264" t="s">
        <v>178</v>
      </c>
      <c r="D28" s="265">
        <f>'02业务活动表'!D9</f>
        <v>0</v>
      </c>
      <c r="E28" s="265">
        <f>'02业务活动表'!E9</f>
        <v>0</v>
      </c>
      <c r="F28" s="265">
        <f>'02业务活动表'!F9</f>
        <v>0</v>
      </c>
      <c r="G28" s="265">
        <f>VLOOKUP('勾稽关系检查'!$N28,'04收入明细表'!$6:$65536,4,0)</f>
        <v>0</v>
      </c>
      <c r="H28" s="265">
        <f>VLOOKUP('勾稽关系检查'!$N28,'04收入明细表'!$6:$65536,5,0)</f>
        <v>0</v>
      </c>
      <c r="I28" s="265">
        <f>VLOOKUP('勾稽关系检查'!$N28,'04收入明细表'!$6:$65536,6,0)</f>
        <v>0</v>
      </c>
      <c r="J28" s="265">
        <f>D28-G28</f>
        <v>0</v>
      </c>
      <c r="K28" s="265">
        <f>E28-H28</f>
        <v>0</v>
      </c>
      <c r="L28" s="265">
        <f>F28-I28</f>
        <v>0</v>
      </c>
      <c r="M28" s="266" t="str">
        <f t="shared" si="3"/>
        <v>正确</v>
      </c>
      <c r="N28" s="260" t="s">
        <v>179</v>
      </c>
    </row>
    <row r="29" spans="2:14" ht="14.25">
      <c r="B29" s="263">
        <v>4</v>
      </c>
      <c r="C29" s="264" t="s">
        <v>180</v>
      </c>
      <c r="D29" s="265">
        <f>'02业务活动表'!D10</f>
        <v>0</v>
      </c>
      <c r="E29" s="265">
        <f>'02业务活动表'!E10</f>
        <v>0</v>
      </c>
      <c r="F29" s="265">
        <f>'02业务活动表'!F10</f>
        <v>0</v>
      </c>
      <c r="G29" s="265">
        <f>VLOOKUP('勾稽关系检查'!$N29,'04收入明细表'!$6:$65536,4,0)</f>
        <v>0</v>
      </c>
      <c r="H29" s="265">
        <f>VLOOKUP('勾稽关系检查'!$N29,'04收入明细表'!$6:$65536,5,0)</f>
        <v>0</v>
      </c>
      <c r="I29" s="265">
        <f>VLOOKUP('勾稽关系检查'!$N29,'04收入明细表'!$6:$65536,6,0)</f>
        <v>0</v>
      </c>
      <c r="J29" s="265">
        <f>D29-G29</f>
        <v>0</v>
      </c>
      <c r="K29" s="265">
        <f>E29-H29</f>
        <v>0</v>
      </c>
      <c r="L29" s="265">
        <f>F29-I29</f>
        <v>0</v>
      </c>
      <c r="M29" s="266" t="str">
        <f t="shared" si="3"/>
        <v>正确</v>
      </c>
      <c r="N29" s="260" t="s">
        <v>181</v>
      </c>
    </row>
    <row r="30" spans="2:14" ht="14.25">
      <c r="B30" s="263">
        <v>5</v>
      </c>
      <c r="C30" s="264" t="s">
        <v>182</v>
      </c>
      <c r="D30" s="265">
        <f>'02业务活动表'!D11</f>
        <v>0</v>
      </c>
      <c r="E30" s="265">
        <f>'02业务活动表'!E11</f>
        <v>0</v>
      </c>
      <c r="F30" s="265">
        <f>'02业务活动表'!F11</f>
        <v>0</v>
      </c>
      <c r="G30" s="265">
        <f>VLOOKUP('勾稽关系检查'!$N30,'04收入明细表'!$6:$65536,4,0)</f>
        <v>0</v>
      </c>
      <c r="H30" s="265">
        <f>VLOOKUP('勾稽关系检查'!$N30,'04收入明细表'!$6:$65536,5,0)</f>
        <v>0</v>
      </c>
      <c r="I30" s="265">
        <f>VLOOKUP('勾稽关系检查'!$N30,'04收入明细表'!$6:$65536,6,0)</f>
        <v>0</v>
      </c>
      <c r="J30" s="265">
        <f>D30-G30</f>
        <v>0</v>
      </c>
      <c r="K30" s="265">
        <f>E30-H30</f>
        <v>0</v>
      </c>
      <c r="L30" s="265">
        <f>F30-I30</f>
        <v>0</v>
      </c>
      <c r="M30" s="266" t="str">
        <f t="shared" si="3"/>
        <v>正确</v>
      </c>
      <c r="N30" s="260" t="s">
        <v>183</v>
      </c>
    </row>
    <row r="31" spans="2:14" ht="14.25">
      <c r="B31" s="263">
        <v>6</v>
      </c>
      <c r="C31" s="264" t="s">
        <v>159</v>
      </c>
      <c r="D31" s="265">
        <f>'02业务活动表'!D12</f>
        <v>0</v>
      </c>
      <c r="E31" s="265">
        <f>'02业务活动表'!E12</f>
        <v>0</v>
      </c>
      <c r="F31" s="265">
        <f>'02业务活动表'!F12</f>
        <v>0</v>
      </c>
      <c r="G31" s="265">
        <f>VLOOKUP('勾稽关系检查'!$N31,'04收入明细表'!$6:$65536,4,0)</f>
        <v>0</v>
      </c>
      <c r="H31" s="265">
        <f>VLOOKUP('勾稽关系检查'!$N31,'04收入明细表'!$6:$65536,5,0)</f>
        <v>0</v>
      </c>
      <c r="I31" s="265">
        <f>VLOOKUP('勾稽关系检查'!$N31,'04收入明细表'!$6:$65536,6,0)</f>
        <v>0</v>
      </c>
      <c r="J31" s="265">
        <f>D31-G31</f>
        <v>0</v>
      </c>
      <c r="K31" s="265">
        <f>E31-H31</f>
        <v>0</v>
      </c>
      <c r="L31" s="265">
        <f>F31-I31</f>
        <v>0</v>
      </c>
      <c r="M31" s="266" t="str">
        <f t="shared" si="3"/>
        <v>正确</v>
      </c>
      <c r="N31" s="260" t="s">
        <v>184</v>
      </c>
    </row>
    <row r="32" spans="2:14" ht="14.25">
      <c r="B32" s="263">
        <v>7</v>
      </c>
      <c r="C32" s="264" t="s">
        <v>185</v>
      </c>
      <c r="D32" s="265">
        <f>'02业务活动表'!D13</f>
        <v>0</v>
      </c>
      <c r="E32" s="265">
        <f>'02业务活动表'!E13</f>
        <v>0</v>
      </c>
      <c r="F32" s="265">
        <f>'02业务活动表'!F13</f>
        <v>0</v>
      </c>
      <c r="G32" s="265">
        <f>VLOOKUP('勾稽关系检查'!$N32,'04收入明细表'!$6:$65536,4,0)</f>
        <v>0</v>
      </c>
      <c r="H32" s="265">
        <f>VLOOKUP('勾稽关系检查'!$N32,'04收入明细表'!$6:$65536,5,0)</f>
        <v>0</v>
      </c>
      <c r="I32" s="265">
        <f>VLOOKUP('勾稽关系检查'!$N32,'04收入明细表'!$6:$65536,6,0)</f>
        <v>0</v>
      </c>
      <c r="J32" s="265">
        <f>D32-G32</f>
        <v>0</v>
      </c>
      <c r="K32" s="265">
        <f>E32-H32</f>
        <v>0</v>
      </c>
      <c r="L32" s="265">
        <f>F32-I32</f>
        <v>0</v>
      </c>
      <c r="M32" s="266" t="str">
        <f t="shared" si="3"/>
        <v>正确</v>
      </c>
      <c r="N32" s="260" t="s">
        <v>186</v>
      </c>
    </row>
    <row r="33" spans="2:14" ht="14.25">
      <c r="B33" s="263">
        <v>8</v>
      </c>
      <c r="C33" s="264" t="s">
        <v>187</v>
      </c>
      <c r="D33" s="265">
        <f>'02业务活动表'!D14</f>
        <v>0</v>
      </c>
      <c r="E33" s="265">
        <f>'02业务活动表'!E14</f>
        <v>0</v>
      </c>
      <c r="F33" s="265">
        <f>'02业务活动表'!F14</f>
        <v>0</v>
      </c>
      <c r="G33" s="265">
        <f>VLOOKUP('勾稽关系检查'!$N33,'04收入明细表'!$6:$65536,4,0)</f>
        <v>0</v>
      </c>
      <c r="H33" s="265">
        <f>VLOOKUP('勾稽关系检查'!$N33,'04收入明细表'!$6:$65536,5,0)</f>
        <v>0</v>
      </c>
      <c r="I33" s="265">
        <f>VLOOKUP('勾稽关系检查'!$N33,'04收入明细表'!$6:$65536,6,0)</f>
        <v>0</v>
      </c>
      <c r="J33" s="265">
        <f>D33-G33</f>
        <v>0</v>
      </c>
      <c r="K33" s="265">
        <f>E33-H33</f>
        <v>0</v>
      </c>
      <c r="L33" s="265">
        <f>F33-I33</f>
        <v>0</v>
      </c>
      <c r="M33" s="266" t="str">
        <f t="shared" si="3"/>
        <v>正确</v>
      </c>
      <c r="N33" s="260" t="s">
        <v>188</v>
      </c>
    </row>
    <row r="34" spans="2:13" ht="14.25">
      <c r="B34" s="263">
        <v>9</v>
      </c>
      <c r="C34" s="264" t="s">
        <v>189</v>
      </c>
      <c r="D34" s="265">
        <f>'02业务活动表'!D15</f>
        <v>0</v>
      </c>
      <c r="E34" s="265">
        <f>'02业务活动表'!E15</f>
        <v>0</v>
      </c>
      <c r="F34" s="265">
        <f>'02业务活动表'!F15</f>
        <v>0</v>
      </c>
      <c r="G34" s="265">
        <f>SUM(G27:G33)</f>
        <v>0</v>
      </c>
      <c r="H34" s="265">
        <f>SUM(H27:H33)</f>
        <v>0</v>
      </c>
      <c r="I34" s="265">
        <f>SUM(I27:I33)</f>
        <v>0</v>
      </c>
      <c r="J34" s="265">
        <f>D34-G34</f>
        <v>0</v>
      </c>
      <c r="K34" s="265">
        <f>E34-H34</f>
        <v>0</v>
      </c>
      <c r="L34" s="265">
        <f>F34-I34</f>
        <v>0</v>
      </c>
      <c r="M34" s="266" t="str">
        <f t="shared" si="3"/>
        <v>正确</v>
      </c>
    </row>
    <row r="35" spans="2:13" ht="14.25">
      <c r="B35" s="389" t="s">
        <v>148</v>
      </c>
      <c r="C35" s="389" t="s">
        <v>149</v>
      </c>
      <c r="D35" s="385" t="s">
        <v>190</v>
      </c>
      <c r="E35" s="386"/>
      <c r="F35" s="386"/>
      <c r="G35" s="386"/>
      <c r="H35" s="386"/>
      <c r="I35" s="386"/>
      <c r="J35" s="386"/>
      <c r="K35" s="386"/>
      <c r="L35" s="387"/>
      <c r="M35" s="389" t="s">
        <v>152</v>
      </c>
    </row>
    <row r="36" spans="2:13" ht="14.25">
      <c r="B36" s="390"/>
      <c r="C36" s="390"/>
      <c r="D36" s="385" t="s">
        <v>154</v>
      </c>
      <c r="E36" s="386"/>
      <c r="F36" s="387"/>
      <c r="G36" s="385" t="s">
        <v>172</v>
      </c>
      <c r="H36" s="386"/>
      <c r="I36" s="387"/>
      <c r="J36" s="385" t="s">
        <v>155</v>
      </c>
      <c r="K36" s="386"/>
      <c r="L36" s="387"/>
      <c r="M36" s="390"/>
    </row>
    <row r="37" spans="1:13" s="260" customFormat="1" ht="12">
      <c r="A37" s="259"/>
      <c r="B37" s="391"/>
      <c r="C37" s="391"/>
      <c r="D37" s="261" t="s">
        <v>173</v>
      </c>
      <c r="E37" s="261" t="s">
        <v>174</v>
      </c>
      <c r="F37" s="261" t="s">
        <v>175</v>
      </c>
      <c r="G37" s="261" t="s">
        <v>173</v>
      </c>
      <c r="H37" s="261" t="s">
        <v>174</v>
      </c>
      <c r="I37" s="261" t="s">
        <v>175</v>
      </c>
      <c r="J37" s="261" t="s">
        <v>173</v>
      </c>
      <c r="K37" s="261" t="s">
        <v>174</v>
      </c>
      <c r="L37" s="261" t="s">
        <v>175</v>
      </c>
      <c r="M37" s="391"/>
    </row>
    <row r="38" spans="2:13" ht="14.25">
      <c r="B38" s="263">
        <v>1</v>
      </c>
      <c r="C38" s="264" t="s">
        <v>176</v>
      </c>
      <c r="D38" s="264"/>
      <c r="E38" s="264"/>
      <c r="F38" s="265"/>
      <c r="G38" s="264"/>
      <c r="H38" s="264"/>
      <c r="I38" s="264"/>
      <c r="J38" s="265"/>
      <c r="K38" s="265"/>
      <c r="L38" s="265"/>
      <c r="M38" s="267"/>
    </row>
    <row r="39" spans="2:14" ht="14.25">
      <c r="B39" s="263">
        <v>2</v>
      </c>
      <c r="C39" s="264" t="s">
        <v>157</v>
      </c>
      <c r="D39" s="265">
        <f>'02业务活动表'!G8</f>
        <v>0</v>
      </c>
      <c r="E39" s="265">
        <f>'02业务活动表'!H8</f>
        <v>0</v>
      </c>
      <c r="F39" s="265">
        <f>'02业务活动表'!I8</f>
        <v>0</v>
      </c>
      <c r="G39" s="265">
        <f>VLOOKUP('勾稽关系检查'!$N39,'04收入明细表'!$6:$65536,7,0)</f>
        <v>0</v>
      </c>
      <c r="H39" s="265">
        <f>VLOOKUP('勾稽关系检查'!$N39,'04收入明细表'!$6:$65536,8,0)</f>
        <v>0</v>
      </c>
      <c r="I39" s="265">
        <f>VLOOKUP('勾稽关系检查'!$N39,'04收入明细表'!$6:$65536,9,0)</f>
        <v>0</v>
      </c>
      <c r="J39" s="265">
        <f>D39-G39</f>
        <v>0</v>
      </c>
      <c r="K39" s="265">
        <f>E39-H39</f>
        <v>0</v>
      </c>
      <c r="L39" s="265">
        <f>F39-I39</f>
        <v>0</v>
      </c>
      <c r="M39" s="266" t="str">
        <f aca="true" t="shared" si="4" ref="M39:M46">IF(SUM(J39:L39)&lt;&gt;0,"错误，请检查勾稽关系","正确")</f>
        <v>正确</v>
      </c>
      <c r="N39" s="260" t="s">
        <v>177</v>
      </c>
    </row>
    <row r="40" spans="2:14" ht="14.25">
      <c r="B40" s="263">
        <v>3</v>
      </c>
      <c r="C40" s="264" t="s">
        <v>178</v>
      </c>
      <c r="D40" s="265">
        <f>'02业务活动表'!G9</f>
        <v>0</v>
      </c>
      <c r="E40" s="265">
        <f>'02业务活动表'!H9</f>
        <v>0</v>
      </c>
      <c r="F40" s="265">
        <f>'02业务活动表'!I9</f>
        <v>0</v>
      </c>
      <c r="G40" s="265">
        <f>VLOOKUP('勾稽关系检查'!$N40,'04收入明细表'!$6:$65536,7,0)</f>
        <v>0</v>
      </c>
      <c r="H40" s="265">
        <f>VLOOKUP('勾稽关系检查'!$N40,'04收入明细表'!$6:$65536,8,0)</f>
        <v>0</v>
      </c>
      <c r="I40" s="265">
        <f>VLOOKUP('勾稽关系检查'!$N40,'04收入明细表'!$6:$65536,9,0)</f>
        <v>0</v>
      </c>
      <c r="J40" s="265">
        <f>D40-G40</f>
        <v>0</v>
      </c>
      <c r="K40" s="265">
        <f>E40-H40</f>
        <v>0</v>
      </c>
      <c r="L40" s="265">
        <f>F40-I40</f>
        <v>0</v>
      </c>
      <c r="M40" s="266" t="str">
        <f t="shared" si="4"/>
        <v>正确</v>
      </c>
      <c r="N40" s="260" t="s">
        <v>179</v>
      </c>
    </row>
    <row r="41" spans="2:14" ht="14.25">
      <c r="B41" s="263">
        <v>4</v>
      </c>
      <c r="C41" s="264" t="s">
        <v>180</v>
      </c>
      <c r="D41" s="265">
        <f>'02业务活动表'!G10</f>
        <v>0</v>
      </c>
      <c r="E41" s="265">
        <f>'02业务活动表'!H10</f>
        <v>0</v>
      </c>
      <c r="F41" s="265">
        <f>'02业务活动表'!I10</f>
        <v>0</v>
      </c>
      <c r="G41" s="265">
        <f>VLOOKUP('勾稽关系检查'!$N41,'04收入明细表'!$6:$65536,7,0)</f>
        <v>0</v>
      </c>
      <c r="H41" s="265">
        <f>VLOOKUP('勾稽关系检查'!$N41,'04收入明细表'!$6:$65536,8,0)</f>
        <v>0</v>
      </c>
      <c r="I41" s="265">
        <f>VLOOKUP('勾稽关系检查'!$N41,'04收入明细表'!$6:$65536,9,0)</f>
        <v>0</v>
      </c>
      <c r="J41" s="265">
        <f>D41-G41</f>
        <v>0</v>
      </c>
      <c r="K41" s="265">
        <f>E41-H41</f>
        <v>0</v>
      </c>
      <c r="L41" s="265">
        <f>F41-I41</f>
        <v>0</v>
      </c>
      <c r="M41" s="266" t="str">
        <f t="shared" si="4"/>
        <v>正确</v>
      </c>
      <c r="N41" s="260" t="s">
        <v>181</v>
      </c>
    </row>
    <row r="42" spans="2:14" ht="14.25">
      <c r="B42" s="263">
        <v>5</v>
      </c>
      <c r="C42" s="264" t="s">
        <v>182</v>
      </c>
      <c r="D42" s="265">
        <f>'02业务活动表'!G11</f>
        <v>0</v>
      </c>
      <c r="E42" s="265">
        <f>'02业务活动表'!H11</f>
        <v>0</v>
      </c>
      <c r="F42" s="265">
        <f>'02业务活动表'!I11</f>
        <v>0</v>
      </c>
      <c r="G42" s="265">
        <f>VLOOKUP('勾稽关系检查'!$N42,'04收入明细表'!$6:$65536,7,0)</f>
        <v>0</v>
      </c>
      <c r="H42" s="265">
        <f>VLOOKUP('勾稽关系检查'!$N42,'04收入明细表'!$6:$65536,8,0)</f>
        <v>0</v>
      </c>
      <c r="I42" s="265">
        <f>VLOOKUP('勾稽关系检查'!$N42,'04收入明细表'!$6:$65536,9,0)</f>
        <v>0</v>
      </c>
      <c r="J42" s="265">
        <f>D42-G42</f>
        <v>0</v>
      </c>
      <c r="K42" s="265">
        <f>E42-H42</f>
        <v>0</v>
      </c>
      <c r="L42" s="265">
        <f>F42-I42</f>
        <v>0</v>
      </c>
      <c r="M42" s="266" t="str">
        <f t="shared" si="4"/>
        <v>正确</v>
      </c>
      <c r="N42" s="260" t="s">
        <v>183</v>
      </c>
    </row>
    <row r="43" spans="2:14" ht="14.25">
      <c r="B43" s="263">
        <v>6</v>
      </c>
      <c r="C43" s="264" t="s">
        <v>159</v>
      </c>
      <c r="D43" s="265">
        <f>'02业务活动表'!G12</f>
        <v>0</v>
      </c>
      <c r="E43" s="265">
        <f>'02业务活动表'!H12</f>
        <v>0</v>
      </c>
      <c r="F43" s="265">
        <f>'02业务活动表'!I12</f>
        <v>0</v>
      </c>
      <c r="G43" s="265">
        <f>VLOOKUP('勾稽关系检查'!$N43,'04收入明细表'!$6:$65536,7,0)</f>
        <v>0</v>
      </c>
      <c r="H43" s="265">
        <f>VLOOKUP('勾稽关系检查'!$N43,'04收入明细表'!$6:$65536,8,0)</f>
        <v>0</v>
      </c>
      <c r="I43" s="265">
        <f>VLOOKUP('勾稽关系检查'!$N43,'04收入明细表'!$6:$65536,9,0)</f>
        <v>0</v>
      </c>
      <c r="J43" s="265">
        <f>D43-G43</f>
        <v>0</v>
      </c>
      <c r="K43" s="265">
        <f>E43-H43</f>
        <v>0</v>
      </c>
      <c r="L43" s="265">
        <f>F43-I43</f>
        <v>0</v>
      </c>
      <c r="M43" s="266" t="str">
        <f t="shared" si="4"/>
        <v>正确</v>
      </c>
      <c r="N43" s="260" t="s">
        <v>184</v>
      </c>
    </row>
    <row r="44" spans="2:14" ht="14.25">
      <c r="B44" s="263">
        <v>7</v>
      </c>
      <c r="C44" s="264" t="s">
        <v>185</v>
      </c>
      <c r="D44" s="265">
        <f>'02业务活动表'!G13</f>
        <v>0</v>
      </c>
      <c r="E44" s="265">
        <f>'02业务活动表'!H13</f>
        <v>0</v>
      </c>
      <c r="F44" s="265">
        <f>'02业务活动表'!I13</f>
        <v>0</v>
      </c>
      <c r="G44" s="265">
        <f>VLOOKUP('勾稽关系检查'!$N44,'04收入明细表'!$6:$65536,7,0)</f>
        <v>0</v>
      </c>
      <c r="H44" s="265">
        <f>VLOOKUP('勾稽关系检查'!$N44,'04收入明细表'!$6:$65536,8,0)</f>
        <v>0</v>
      </c>
      <c r="I44" s="265">
        <f>VLOOKUP('勾稽关系检查'!$N44,'04收入明细表'!$6:$65536,9,0)</f>
        <v>0</v>
      </c>
      <c r="J44" s="265">
        <f>D44-G44</f>
        <v>0</v>
      </c>
      <c r="K44" s="265">
        <f>E44-H44</f>
        <v>0</v>
      </c>
      <c r="L44" s="265">
        <f>F44-I44</f>
        <v>0</v>
      </c>
      <c r="M44" s="266" t="str">
        <f t="shared" si="4"/>
        <v>正确</v>
      </c>
      <c r="N44" s="260" t="s">
        <v>186</v>
      </c>
    </row>
    <row r="45" spans="2:14" ht="14.25">
      <c r="B45" s="263">
        <v>8</v>
      </c>
      <c r="C45" s="264" t="s">
        <v>187</v>
      </c>
      <c r="D45" s="265">
        <f>'02业务活动表'!G14</f>
        <v>0</v>
      </c>
      <c r="E45" s="265">
        <f>'02业务活动表'!H14</f>
        <v>0</v>
      </c>
      <c r="F45" s="265">
        <f>'02业务活动表'!I14</f>
        <v>0</v>
      </c>
      <c r="G45" s="265">
        <f>VLOOKUP('勾稽关系检查'!$N45,'04收入明细表'!$6:$65536,7,0)</f>
        <v>0</v>
      </c>
      <c r="H45" s="265">
        <f>VLOOKUP('勾稽关系检查'!$N45,'04收入明细表'!$6:$65536,8,0)</f>
        <v>0</v>
      </c>
      <c r="I45" s="265">
        <f>VLOOKUP('勾稽关系检查'!$N45,'04收入明细表'!$6:$65536,9,0)</f>
        <v>0</v>
      </c>
      <c r="J45" s="265">
        <f>D45-G45</f>
        <v>0</v>
      </c>
      <c r="K45" s="265">
        <f>E45-H45</f>
        <v>0</v>
      </c>
      <c r="L45" s="265">
        <f>F45-I45</f>
        <v>0</v>
      </c>
      <c r="M45" s="266" t="str">
        <f t="shared" si="4"/>
        <v>正确</v>
      </c>
      <c r="N45" s="260" t="s">
        <v>188</v>
      </c>
    </row>
    <row r="46" spans="2:13" ht="14.25">
      <c r="B46" s="263">
        <v>9</v>
      </c>
      <c r="C46" s="264" t="s">
        <v>189</v>
      </c>
      <c r="D46" s="265">
        <f>'02业务活动表'!G15</f>
        <v>0</v>
      </c>
      <c r="E46" s="265">
        <f>'02业务活动表'!H15</f>
        <v>0</v>
      </c>
      <c r="F46" s="265">
        <f>'02业务活动表'!I15</f>
        <v>0</v>
      </c>
      <c r="G46" s="265">
        <f>SUM(G39:G45)</f>
        <v>0</v>
      </c>
      <c r="H46" s="265">
        <f>SUM(H39:H45)</f>
        <v>0</v>
      </c>
      <c r="I46" s="265">
        <f>SUM(I39:I45)</f>
        <v>0</v>
      </c>
      <c r="J46" s="265">
        <f>D46-G46</f>
        <v>0</v>
      </c>
      <c r="K46" s="265">
        <f>E46-H46</f>
        <v>0</v>
      </c>
      <c r="L46" s="265">
        <f>F46-I46</f>
        <v>0</v>
      </c>
      <c r="M46" s="266" t="str">
        <f t="shared" si="4"/>
        <v>正确</v>
      </c>
    </row>
    <row r="47" spans="2:10" ht="14.25">
      <c r="B47" s="389" t="s">
        <v>148</v>
      </c>
      <c r="C47" s="389" t="s">
        <v>149</v>
      </c>
      <c r="D47" s="385" t="s">
        <v>150</v>
      </c>
      <c r="E47" s="386"/>
      <c r="F47" s="387"/>
      <c r="G47" s="385" t="s">
        <v>190</v>
      </c>
      <c r="H47" s="386"/>
      <c r="I47" s="387"/>
      <c r="J47" s="389" t="s">
        <v>152</v>
      </c>
    </row>
    <row r="48" spans="2:10" ht="14.25">
      <c r="B48" s="390"/>
      <c r="C48" s="390"/>
      <c r="D48" s="262" t="s">
        <v>154</v>
      </c>
      <c r="E48" s="262" t="s">
        <v>191</v>
      </c>
      <c r="F48" s="262" t="s">
        <v>155</v>
      </c>
      <c r="G48" s="262" t="s">
        <v>154</v>
      </c>
      <c r="H48" s="262" t="s">
        <v>191</v>
      </c>
      <c r="I48" s="262" t="s">
        <v>155</v>
      </c>
      <c r="J48" s="391"/>
    </row>
    <row r="49" spans="2:10" ht="14.25">
      <c r="B49" s="263">
        <v>1</v>
      </c>
      <c r="C49" s="264" t="s">
        <v>192</v>
      </c>
      <c r="D49" s="265"/>
      <c r="E49" s="264"/>
      <c r="F49" s="264"/>
      <c r="G49" s="264"/>
      <c r="H49" s="264"/>
      <c r="I49" s="264"/>
      <c r="J49" s="264"/>
    </row>
    <row r="50" spans="2:10" ht="14.25">
      <c r="B50" s="263">
        <v>2</v>
      </c>
      <c r="C50" s="264" t="s">
        <v>193</v>
      </c>
      <c r="D50" s="265">
        <f>'02业务活动表'!F17</f>
        <v>0</v>
      </c>
      <c r="E50" s="265">
        <f>VLOOKUP("合计",'06项目支出明细表'!$6:$65536,7,0)</f>
        <v>0</v>
      </c>
      <c r="F50" s="265">
        <f>D50-E50</f>
        <v>0</v>
      </c>
      <c r="G50" s="268"/>
      <c r="H50" s="268"/>
      <c r="I50" s="268"/>
      <c r="J50" s="266" t="str">
        <f>IF(SUM(F50,I50)&lt;&gt;0,"错误，请检查勾稽关系","正确")</f>
        <v>正确</v>
      </c>
    </row>
    <row r="51" spans="2:10" ht="14.25">
      <c r="B51" s="263"/>
      <c r="C51" s="264"/>
      <c r="D51" s="262" t="s">
        <v>154</v>
      </c>
      <c r="E51" s="262" t="s">
        <v>194</v>
      </c>
      <c r="F51" s="262" t="s">
        <v>155</v>
      </c>
      <c r="G51" s="262" t="s">
        <v>154</v>
      </c>
      <c r="H51" s="262" t="s">
        <v>194</v>
      </c>
      <c r="I51" s="262" t="s">
        <v>155</v>
      </c>
      <c r="J51" s="264"/>
    </row>
    <row r="52" spans="2:10" ht="14.25">
      <c r="B52" s="263">
        <v>3</v>
      </c>
      <c r="C52" s="264" t="s">
        <v>195</v>
      </c>
      <c r="D52" s="265">
        <f>'02业务活动表'!F18</f>
        <v>0</v>
      </c>
      <c r="E52" s="265">
        <f>VLOOKUP("合计",'07管理费用明细表'!$6:$65536,4,0)</f>
        <v>0</v>
      </c>
      <c r="F52" s="265">
        <f>D52-E52</f>
        <v>0</v>
      </c>
      <c r="G52" s="265">
        <f>'02业务活动表'!I18</f>
        <v>0</v>
      </c>
      <c r="H52" s="265">
        <f>VLOOKUP("合计",'07管理费用明细表'!$6:$65536,5,0)</f>
        <v>0</v>
      </c>
      <c r="I52" s="269">
        <f aca="true" t="shared" si="5" ref="I52:I57">G52-H52</f>
        <v>0</v>
      </c>
      <c r="J52" s="266" t="str">
        <f>IF(SUM(F52,I52)&lt;&gt;0,"错误，请检查勾稽关系","正确")</f>
        <v>正确</v>
      </c>
    </row>
    <row r="53" spans="2:10" ht="14.25">
      <c r="B53" s="263"/>
      <c r="C53" s="264"/>
      <c r="D53" s="262" t="s">
        <v>154</v>
      </c>
      <c r="E53" s="262" t="s">
        <v>196</v>
      </c>
      <c r="F53" s="270" t="s">
        <v>155</v>
      </c>
      <c r="G53" s="262" t="s">
        <v>154</v>
      </c>
      <c r="H53" s="262" t="s">
        <v>196</v>
      </c>
      <c r="I53" s="270" t="s">
        <v>155</v>
      </c>
      <c r="J53" s="264"/>
    </row>
    <row r="54" spans="2:10" ht="14.25">
      <c r="B54" s="263">
        <v>4</v>
      </c>
      <c r="C54" s="264" t="s">
        <v>197</v>
      </c>
      <c r="D54" s="265">
        <f>'02业务活动表'!F19</f>
        <v>0</v>
      </c>
      <c r="E54" s="265">
        <f>VLOOKUP("合计",'08筹资费用明细表'!$6:$65536,4,0)</f>
        <v>0</v>
      </c>
      <c r="F54" s="265">
        <f>D54-E54</f>
        <v>0</v>
      </c>
      <c r="G54" s="265">
        <f>'02业务活动表'!I19</f>
        <v>0</v>
      </c>
      <c r="H54" s="265">
        <f>VLOOKUP("合计",'08筹资费用明细表'!$6:$65536,5,0)</f>
        <v>0</v>
      </c>
      <c r="I54" s="269">
        <f t="shared" si="5"/>
        <v>0</v>
      </c>
      <c r="J54" s="266" t="str">
        <f>IF(SUM(F54,I54)&lt;&gt;0,"错误，请检查勾稽关系","正确")</f>
        <v>正确</v>
      </c>
    </row>
    <row r="55" spans="2:10" ht="14.25">
      <c r="B55" s="263"/>
      <c r="C55" s="264"/>
      <c r="D55" s="262" t="s">
        <v>154</v>
      </c>
      <c r="E55" s="262" t="s">
        <v>198</v>
      </c>
      <c r="F55" s="270" t="s">
        <v>155</v>
      </c>
      <c r="G55" s="262" t="s">
        <v>154</v>
      </c>
      <c r="H55" s="262" t="s">
        <v>198</v>
      </c>
      <c r="I55" s="270" t="s">
        <v>155</v>
      </c>
      <c r="J55" s="264"/>
    </row>
    <row r="56" spans="2:10" ht="14.25">
      <c r="B56" s="263">
        <v>5</v>
      </c>
      <c r="C56" s="264" t="s">
        <v>199</v>
      </c>
      <c r="D56" s="265">
        <f>'02业务活动表'!F20</f>
        <v>0</v>
      </c>
      <c r="E56" s="265">
        <f>VLOOKUP("合计",'09其他费用明细表'!$6:$65536,4,0)</f>
        <v>0</v>
      </c>
      <c r="F56" s="265">
        <f>D56-E56</f>
        <v>0</v>
      </c>
      <c r="G56" s="265">
        <f>'02业务活动表'!I20</f>
        <v>0</v>
      </c>
      <c r="H56" s="265">
        <f>VLOOKUP("合计",'09其他费用明细表'!$6:$65536,5,0)</f>
        <v>0</v>
      </c>
      <c r="I56" s="269">
        <f t="shared" si="5"/>
        <v>0</v>
      </c>
      <c r="J56" s="266" t="str">
        <f>IF(SUM(F56,I56)&lt;&gt;0,"错误，请检查勾稽关系","正确")</f>
        <v>正确</v>
      </c>
    </row>
    <row r="57" spans="2:10" ht="14.25">
      <c r="B57" s="263">
        <v>6</v>
      </c>
      <c r="C57" s="264" t="s">
        <v>200</v>
      </c>
      <c r="D57" s="265">
        <f>'02业务活动表'!F21</f>
        <v>0</v>
      </c>
      <c r="E57" s="265">
        <f>E56+E54+E52+E50</f>
        <v>0</v>
      </c>
      <c r="F57" s="265">
        <f>D57-E57</f>
        <v>0</v>
      </c>
      <c r="G57" s="265">
        <f>G56+G54+G52+G50</f>
        <v>0</v>
      </c>
      <c r="H57" s="265">
        <f>H56+H54+H52+H50</f>
        <v>0</v>
      </c>
      <c r="I57" s="269">
        <f t="shared" si="5"/>
        <v>0</v>
      </c>
      <c r="J57" s="266" t="str">
        <f>IF(SUM(F57,I57)&lt;&gt;0,"错误，请检查勾稽关系","正确")</f>
        <v>正确</v>
      </c>
    </row>
  </sheetData>
  <sheetProtection password="C364" sheet="1"/>
  <protectedRanges>
    <protectedRange sqref="D7:I14 F26:F34 J26:L34 F38 D39:F46 E27:E46 J38:L46 G47:G48 G55:G56 F18:F20 G51:G53 D27:D57" name="区域1_2"/>
  </protectedRanges>
  <mergeCells count="24">
    <mergeCell ref="M23:M25"/>
    <mergeCell ref="M35:M37"/>
    <mergeCell ref="B5:B6"/>
    <mergeCell ref="B23:B25"/>
    <mergeCell ref="B35:B37"/>
    <mergeCell ref="B47:B48"/>
    <mergeCell ref="C5:C6"/>
    <mergeCell ref="C23:C25"/>
    <mergeCell ref="C35:C37"/>
    <mergeCell ref="C47:C48"/>
    <mergeCell ref="D35:L35"/>
    <mergeCell ref="D36:F36"/>
    <mergeCell ref="G36:I36"/>
    <mergeCell ref="J36:L36"/>
    <mergeCell ref="D47:F47"/>
    <mergeCell ref="G47:I47"/>
    <mergeCell ref="J47:J48"/>
    <mergeCell ref="D5:F5"/>
    <mergeCell ref="G5:I5"/>
    <mergeCell ref="D23:L23"/>
    <mergeCell ref="D24:F24"/>
    <mergeCell ref="G24:I24"/>
    <mergeCell ref="J24:L24"/>
    <mergeCell ref="J5:J6"/>
  </mergeCells>
  <conditionalFormatting sqref="M39:M46 M27:M34 J50 J52 J54 J56:J57 J7:J14 G18:G20">
    <cfRule type="cellIs" priority="1" dxfId="0" operator="notEqual" stopIfTrue="1">
      <formula>"正确"</formula>
    </cfRule>
  </conditionalFormatting>
  <printOptions/>
  <pageMargins left="0.6993055555555555" right="0.6993055555555555" top="0.75" bottom="0.75" header="0.3" footer="0.3"/>
  <pageSetup fitToHeight="65535" fitToWidth="65535" horizontalDpi="600" verticalDpi="600" orientation="portrait" paperSize="9"/>
  <drawing r:id="rId1"/>
</worksheet>
</file>

<file path=xl/worksheets/sheet9.xml><?xml version="1.0" encoding="utf-8"?>
<worksheet xmlns="http://schemas.openxmlformats.org/spreadsheetml/2006/main" xmlns:r="http://schemas.openxmlformats.org/officeDocument/2006/relationships">
  <sheetPr>
    <tabColor indexed="42"/>
  </sheetPr>
  <dimension ref="A1:J26"/>
  <sheetViews>
    <sheetView view="pageBreakPreview" zoomScale="90" zoomScaleSheetLayoutView="90" zoomScalePageLayoutView="0" workbookViewId="0" topLeftCell="A1">
      <selection activeCell="I11" sqref="I11"/>
    </sheetView>
  </sheetViews>
  <sheetFormatPr defaultColWidth="9.00390625" defaultRowHeight="14.25" customHeight="1"/>
  <cols>
    <col min="1" max="1" width="1.875" style="88" customWidth="1"/>
    <col min="2" max="2" width="4.25390625" style="97" customWidth="1"/>
    <col min="3" max="3" width="16.25390625" style="97" customWidth="1"/>
    <col min="4" max="4" width="13.875" style="97" customWidth="1"/>
    <col min="5" max="5" width="9.375" style="111" customWidth="1"/>
    <col min="6" max="6" width="13.875" style="97" customWidth="1"/>
    <col min="7" max="7" width="9.25390625" style="111" customWidth="1"/>
    <col min="8" max="8" width="10.125" style="97" customWidth="1"/>
    <col min="9" max="9" width="17.375" style="97" customWidth="1"/>
    <col min="10" max="16384" width="9.00390625" style="97" customWidth="1"/>
  </cols>
  <sheetData>
    <row r="1" spans="5:7" s="88" customFormat="1" ht="12.75" customHeight="1">
      <c r="E1" s="103"/>
      <c r="G1" s="103"/>
    </row>
    <row r="2" spans="2:9" ht="22.5">
      <c r="B2" s="392" t="s">
        <v>201</v>
      </c>
      <c r="C2" s="392"/>
      <c r="D2" s="392"/>
      <c r="E2" s="392"/>
      <c r="F2" s="392"/>
      <c r="G2" s="392"/>
      <c r="H2" s="392"/>
      <c r="I2" s="392"/>
    </row>
    <row r="3" spans="1:9" s="102" customFormat="1" ht="28.5" customHeight="1">
      <c r="A3" s="104"/>
      <c r="B3" s="214" t="str">
        <f>CONCATENATE('报表目录'!B3,'报表目录'!D3)</f>
        <v>单位名称：</v>
      </c>
      <c r="C3" s="273"/>
      <c r="D3" s="274"/>
      <c r="E3" s="162" t="str">
        <f>CONCATENATE('报表目录'!B5,'报表目录'!D5)</f>
        <v>会计期间：</v>
      </c>
      <c r="F3" s="273"/>
      <c r="G3" s="275"/>
      <c r="I3" s="282" t="str">
        <f>CONCATENATE('报表目录'!B6,'报表目录'!D6)</f>
        <v>货币单位：</v>
      </c>
    </row>
    <row r="4" spans="1:9" s="102" customFormat="1" ht="17.25" customHeight="1">
      <c r="A4" s="104"/>
      <c r="B4" s="393" t="s">
        <v>148</v>
      </c>
      <c r="C4" s="393" t="s">
        <v>149</v>
      </c>
      <c r="D4" s="393" t="s">
        <v>150</v>
      </c>
      <c r="E4" s="393"/>
      <c r="F4" s="393" t="s">
        <v>151</v>
      </c>
      <c r="G4" s="393"/>
      <c r="H4" s="398" t="s">
        <v>202</v>
      </c>
      <c r="I4" s="398" t="s">
        <v>203</v>
      </c>
    </row>
    <row r="5" spans="1:9" s="102" customFormat="1" ht="17.25" customHeight="1">
      <c r="A5" s="104"/>
      <c r="B5" s="393"/>
      <c r="C5" s="393"/>
      <c r="D5" s="276" t="s">
        <v>204</v>
      </c>
      <c r="E5" s="278" t="s">
        <v>205</v>
      </c>
      <c r="F5" s="276" t="s">
        <v>204</v>
      </c>
      <c r="G5" s="278" t="s">
        <v>205</v>
      </c>
      <c r="H5" s="398"/>
      <c r="I5" s="398"/>
    </row>
    <row r="6" spans="1:9" s="102" customFormat="1" ht="17.25" customHeight="1">
      <c r="A6" s="104"/>
      <c r="B6" s="105">
        <v>1</v>
      </c>
      <c r="C6" s="106" t="s">
        <v>156</v>
      </c>
      <c r="D6" s="215">
        <f>'02业务活动表'!F15</f>
        <v>0</v>
      </c>
      <c r="E6" s="279"/>
      <c r="F6" s="215">
        <f>'02业务活动表'!I15</f>
        <v>0</v>
      </c>
      <c r="G6" s="279"/>
      <c r="H6" s="283" t="str">
        <f aca="true" t="shared" si="0" ref="H6:H17">IF(F6=0," ",(D6-F6)/F6)</f>
        <v> </v>
      </c>
      <c r="I6" s="106"/>
    </row>
    <row r="7" spans="1:9" s="102" customFormat="1" ht="17.25" customHeight="1">
      <c r="A7" s="104"/>
      <c r="B7" s="105">
        <v>2</v>
      </c>
      <c r="C7" s="106" t="s">
        <v>157</v>
      </c>
      <c r="D7" s="215">
        <f>'02业务活动表'!F8</f>
        <v>0</v>
      </c>
      <c r="E7" s="233" t="str">
        <f>IF(D$6=0," ",D7/D$6)</f>
        <v> </v>
      </c>
      <c r="F7" s="215">
        <f>'02业务活动表'!I8</f>
        <v>0</v>
      </c>
      <c r="G7" s="233" t="str">
        <f>IF(F$6=0," ",F7/F$6)</f>
        <v> </v>
      </c>
      <c r="H7" s="283" t="str">
        <f t="shared" si="0"/>
        <v> </v>
      </c>
      <c r="I7" s="106"/>
    </row>
    <row r="8" spans="1:9" s="108" customFormat="1" ht="17.25" customHeight="1">
      <c r="A8" s="107"/>
      <c r="B8" s="105">
        <v>3</v>
      </c>
      <c r="C8" s="106" t="s">
        <v>158</v>
      </c>
      <c r="D8" s="215">
        <f>'02业务活动表'!F10+'02业务活动表'!F11</f>
        <v>0</v>
      </c>
      <c r="E8" s="233" t="str">
        <f>IF(D$6=0," ",D8/D$6)</f>
        <v> </v>
      </c>
      <c r="F8" s="215">
        <f>'02业务活动表'!I10+'02业务活动表'!I11</f>
        <v>0</v>
      </c>
      <c r="G8" s="233" t="str">
        <f>IF(F$6=0," ",F8/F$6)</f>
        <v> </v>
      </c>
      <c r="H8" s="283" t="str">
        <f t="shared" si="0"/>
        <v> </v>
      </c>
      <c r="I8" s="218"/>
    </row>
    <row r="9" spans="1:9" s="102" customFormat="1" ht="17.25" customHeight="1">
      <c r="A9" s="104"/>
      <c r="B9" s="105">
        <v>4</v>
      </c>
      <c r="C9" s="106" t="s">
        <v>159</v>
      </c>
      <c r="D9" s="215">
        <f>'02业务活动表'!F12</f>
        <v>0</v>
      </c>
      <c r="E9" s="233" t="str">
        <f>IF(D$6=0," ",D9/D$6)</f>
        <v> </v>
      </c>
      <c r="F9" s="215">
        <f>'02业务活动表'!I12</f>
        <v>0</v>
      </c>
      <c r="G9" s="233" t="str">
        <f>IF(F$6=0," ",F9/F$6)</f>
        <v> </v>
      </c>
      <c r="H9" s="283" t="str">
        <f t="shared" si="0"/>
        <v> </v>
      </c>
      <c r="I9" s="106"/>
    </row>
    <row r="10" spans="1:9" s="102" customFormat="1" ht="17.25" customHeight="1">
      <c r="A10" s="104"/>
      <c r="B10" s="105">
        <v>5</v>
      </c>
      <c r="C10" s="106" t="s">
        <v>160</v>
      </c>
      <c r="D10" s="215">
        <f>'02业务活动表'!F21</f>
        <v>0</v>
      </c>
      <c r="E10" s="279"/>
      <c r="F10" s="215">
        <f>'02业务活动表'!I21</f>
        <v>0</v>
      </c>
      <c r="G10" s="279"/>
      <c r="H10" s="283" t="str">
        <f t="shared" si="0"/>
        <v> </v>
      </c>
      <c r="I10" s="106"/>
    </row>
    <row r="11" spans="1:9" s="102" customFormat="1" ht="17.25" customHeight="1">
      <c r="A11" s="104"/>
      <c r="B11" s="105">
        <v>6</v>
      </c>
      <c r="C11" s="106" t="s">
        <v>161</v>
      </c>
      <c r="D11" s="215">
        <f>'02业务活动表'!F17</f>
        <v>0</v>
      </c>
      <c r="E11" s="233" t="str">
        <f>IF(D$10=0," ",D11/D$10)</f>
        <v> </v>
      </c>
      <c r="F11" s="215">
        <f>'02业务活动表'!I17</f>
        <v>0</v>
      </c>
      <c r="G11" s="233" t="str">
        <f>IF(F$10=0," ",F11/F$10)</f>
        <v> </v>
      </c>
      <c r="H11" s="283" t="str">
        <f t="shared" si="0"/>
        <v> </v>
      </c>
      <c r="I11" s="106"/>
    </row>
    <row r="12" spans="1:9" s="102" customFormat="1" ht="17.25" customHeight="1">
      <c r="A12" s="104"/>
      <c r="B12" s="105">
        <v>7</v>
      </c>
      <c r="C12" s="106" t="s">
        <v>162</v>
      </c>
      <c r="D12" s="215">
        <f>'02业务活动表'!F18</f>
        <v>0</v>
      </c>
      <c r="E12" s="233" t="str">
        <f>IF(D$10=0," ",D12/D$10)</f>
        <v> </v>
      </c>
      <c r="F12" s="215">
        <f>'02业务活动表'!I18</f>
        <v>0</v>
      </c>
      <c r="G12" s="233" t="str">
        <f>IF(F$10=0," ",F12/F$10)</f>
        <v> </v>
      </c>
      <c r="H12" s="283" t="str">
        <f t="shared" si="0"/>
        <v> </v>
      </c>
      <c r="I12" s="106"/>
    </row>
    <row r="13" spans="1:9" s="102" customFormat="1" ht="17.25" customHeight="1">
      <c r="A13" s="104"/>
      <c r="B13" s="105">
        <v>8</v>
      </c>
      <c r="C13" s="106" t="s">
        <v>163</v>
      </c>
      <c r="D13" s="215">
        <f>'02业务活动表'!F19</f>
        <v>0</v>
      </c>
      <c r="E13" s="233" t="str">
        <f>IF(D$10=0," ",D13/D$10)</f>
        <v> </v>
      </c>
      <c r="F13" s="215">
        <f>'02业务活动表'!I19</f>
        <v>0</v>
      </c>
      <c r="G13" s="233" t="str">
        <f>IF(F$10=0," ",F13/F$10)</f>
        <v> </v>
      </c>
      <c r="H13" s="283" t="str">
        <f t="shared" si="0"/>
        <v> </v>
      </c>
      <c r="I13" s="106"/>
    </row>
    <row r="14" spans="1:9" s="102" customFormat="1" ht="17.25" customHeight="1">
      <c r="A14" s="104"/>
      <c r="B14" s="105">
        <v>9</v>
      </c>
      <c r="C14" s="106" t="s">
        <v>206</v>
      </c>
      <c r="D14" s="215"/>
      <c r="E14" s="233" t="str">
        <f>IF(D$10=0," ",D14/D$10)</f>
        <v> </v>
      </c>
      <c r="F14" s="215"/>
      <c r="G14" s="233" t="str">
        <f>IF(F$10=0," ",F14/F$10)</f>
        <v> </v>
      </c>
      <c r="H14" s="283" t="str">
        <f t="shared" si="0"/>
        <v> </v>
      </c>
      <c r="I14" s="106"/>
    </row>
    <row r="15" spans="1:9" s="102" customFormat="1" ht="17.25" customHeight="1">
      <c r="A15" s="104"/>
      <c r="B15" s="280">
        <v>10</v>
      </c>
      <c r="C15" s="219" t="s">
        <v>207</v>
      </c>
      <c r="D15" s="394"/>
      <c r="E15" s="395"/>
      <c r="F15" s="394"/>
      <c r="G15" s="395"/>
      <c r="H15" s="283" t="str">
        <f t="shared" si="0"/>
        <v> </v>
      </c>
      <c r="I15" s="219"/>
    </row>
    <row r="16" spans="1:10" s="102" customFormat="1" ht="17.25" customHeight="1">
      <c r="A16" s="104"/>
      <c r="B16" s="105">
        <v>11</v>
      </c>
      <c r="C16" s="106" t="s">
        <v>208</v>
      </c>
      <c r="D16" s="215"/>
      <c r="E16" s="233" t="str">
        <f>IF(D$10=0," ",D16/D$10)</f>
        <v> </v>
      </c>
      <c r="F16" s="215"/>
      <c r="G16" s="233" t="str">
        <f>IF(F$10=0," ",F16/F$10)</f>
        <v> </v>
      </c>
      <c r="H16" s="283" t="str">
        <f t="shared" si="0"/>
        <v> </v>
      </c>
      <c r="I16" s="106"/>
      <c r="J16" s="108"/>
    </row>
    <row r="17" spans="1:10" s="102" customFormat="1" ht="17.25" customHeight="1">
      <c r="A17" s="104"/>
      <c r="B17" s="105">
        <v>12</v>
      </c>
      <c r="C17" s="109" t="s">
        <v>209</v>
      </c>
      <c r="D17" s="215"/>
      <c r="E17" s="233" t="str">
        <f>IF(D$10=0," ",D17/D$10)</f>
        <v> </v>
      </c>
      <c r="F17" s="215"/>
      <c r="G17" s="233" t="str">
        <f>IF(F$10=0," ",F17/F$10)</f>
        <v> </v>
      </c>
      <c r="H17" s="283" t="str">
        <f t="shared" si="0"/>
        <v> </v>
      </c>
      <c r="I17" s="106"/>
      <c r="J17" s="108"/>
    </row>
    <row r="18" spans="1:9" s="102" customFormat="1" ht="17.25" customHeight="1">
      <c r="A18" s="104"/>
      <c r="B18" s="284" t="s">
        <v>210</v>
      </c>
      <c r="C18" s="110"/>
      <c r="D18" s="110"/>
      <c r="E18" s="284" t="s">
        <v>211</v>
      </c>
      <c r="F18" s="110"/>
      <c r="G18" s="110"/>
      <c r="H18" s="284" t="s">
        <v>212</v>
      </c>
      <c r="I18" s="110"/>
    </row>
    <row r="19" spans="1:9" s="102" customFormat="1" ht="15" customHeight="1">
      <c r="A19" s="104"/>
      <c r="B19" s="396" t="s">
        <v>48</v>
      </c>
      <c r="C19" s="396"/>
      <c r="D19" s="396"/>
      <c r="E19" s="396"/>
      <c r="F19" s="396"/>
      <c r="G19" s="396"/>
      <c r="H19" s="396"/>
      <c r="I19" s="396"/>
    </row>
    <row r="20" spans="1:9" s="102" customFormat="1" ht="19.5" customHeight="1">
      <c r="A20" s="104"/>
      <c r="B20" s="281">
        <v>1</v>
      </c>
      <c r="C20" s="397" t="s">
        <v>213</v>
      </c>
      <c r="D20" s="397"/>
      <c r="E20" s="397"/>
      <c r="F20" s="397"/>
      <c r="G20" s="397"/>
      <c r="H20" s="397"/>
      <c r="I20" s="397"/>
    </row>
    <row r="21" spans="1:9" s="102" customFormat="1" ht="19.5" customHeight="1">
      <c r="A21" s="104"/>
      <c r="B21" s="238">
        <v>2</v>
      </c>
      <c r="C21" s="397" t="s">
        <v>214</v>
      </c>
      <c r="D21" s="397"/>
      <c r="E21" s="397"/>
      <c r="F21" s="397"/>
      <c r="G21" s="397"/>
      <c r="H21" s="397"/>
      <c r="I21" s="397"/>
    </row>
    <row r="22" spans="1:9" s="102" customFormat="1" ht="29.25" customHeight="1">
      <c r="A22" s="104"/>
      <c r="B22" s="238">
        <v>3</v>
      </c>
      <c r="C22" s="397" t="s">
        <v>215</v>
      </c>
      <c r="D22" s="397"/>
      <c r="E22" s="397"/>
      <c r="F22" s="397"/>
      <c r="G22" s="397"/>
      <c r="H22" s="397"/>
      <c r="I22" s="397"/>
    </row>
    <row r="23" spans="1:9" s="102" customFormat="1" ht="19.5" customHeight="1">
      <c r="A23" s="104"/>
      <c r="B23" s="238">
        <v>4</v>
      </c>
      <c r="C23" s="397" t="s">
        <v>216</v>
      </c>
      <c r="D23" s="397"/>
      <c r="E23" s="397"/>
      <c r="F23" s="397"/>
      <c r="G23" s="397"/>
      <c r="H23" s="397"/>
      <c r="I23" s="397"/>
    </row>
    <row r="24" spans="1:9" s="102" customFormat="1" ht="26.25" customHeight="1">
      <c r="A24" s="104"/>
      <c r="B24" s="238">
        <v>5</v>
      </c>
      <c r="C24" s="397" t="s">
        <v>217</v>
      </c>
      <c r="D24" s="397"/>
      <c r="E24" s="397"/>
      <c r="F24" s="397"/>
      <c r="G24" s="397"/>
      <c r="H24" s="397"/>
      <c r="I24" s="397"/>
    </row>
    <row r="25" spans="1:9" s="102" customFormat="1" ht="29.25" customHeight="1">
      <c r="A25" s="104"/>
      <c r="B25" s="238">
        <v>6</v>
      </c>
      <c r="C25" s="397" t="s">
        <v>218</v>
      </c>
      <c r="D25" s="397"/>
      <c r="E25" s="397"/>
      <c r="F25" s="397"/>
      <c r="G25" s="397"/>
      <c r="H25" s="397"/>
      <c r="I25" s="397"/>
    </row>
    <row r="26" spans="1:9" s="102" customFormat="1" ht="19.5" customHeight="1">
      <c r="A26" s="104"/>
      <c r="B26" s="238">
        <v>7</v>
      </c>
      <c r="C26" s="397" t="s">
        <v>219</v>
      </c>
      <c r="D26" s="397"/>
      <c r="E26" s="397"/>
      <c r="F26" s="397"/>
      <c r="G26" s="397"/>
      <c r="H26" s="397"/>
      <c r="I26" s="397"/>
    </row>
  </sheetData>
  <sheetProtection password="C4A4" sheet="1" formatCells="0" formatColumns="0" formatRows="0"/>
  <protectedRanges>
    <protectedRange sqref="G18:H18 B18:C18 E18 F6:F17 D6:D17" name="区域1"/>
  </protectedRanges>
  <mergeCells count="17">
    <mergeCell ref="C26:I26"/>
    <mergeCell ref="B4:B5"/>
    <mergeCell ref="C4:C5"/>
    <mergeCell ref="H4:H5"/>
    <mergeCell ref="I4:I5"/>
    <mergeCell ref="C20:I20"/>
    <mergeCell ref="C21:I21"/>
    <mergeCell ref="C22:I22"/>
    <mergeCell ref="C23:I23"/>
    <mergeCell ref="C24:I24"/>
    <mergeCell ref="C25:I25"/>
    <mergeCell ref="B2:I2"/>
    <mergeCell ref="D4:E4"/>
    <mergeCell ref="F4:G4"/>
    <mergeCell ref="D15:E15"/>
    <mergeCell ref="F15:G15"/>
    <mergeCell ref="B19:I19"/>
  </mergeCells>
  <printOptions horizontalCentered="1"/>
  <pageMargins left="0.3541666666666667" right="0.3145833333333333" top="0.5506944444444445" bottom="0.4326388888888889" header="0.3145833333333333" footer="0.23611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fujingping</cp:lastModifiedBy>
  <dcterms:created xsi:type="dcterms:W3CDTF">1996-12-16T17:32:42Z</dcterms:created>
  <dcterms:modified xsi:type="dcterms:W3CDTF">2015-12-01T03:58:43Z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2052-8.1.0.3260</vt:lpwstr>
  </property>
</Properties>
</file>